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Лист2" sheetId="1" r:id="rId1"/>
    <sheet name="Лист1" sheetId="2" r:id="rId2"/>
  </sheets>
  <definedNames>
    <definedName name="_xlnm._FilterDatabase" localSheetId="1" hidden="1">'Лист1'!$B$13:$J$22</definedName>
    <definedName name="_xlnm.Print_Titles" localSheetId="1">'Лист1'!$11:$12</definedName>
    <definedName name="_xlnm.Print_Area" localSheetId="1">'Лист1'!$B$1:$I$22</definedName>
    <definedName name="_xlnm.Print_Area" localSheetId="0">'Лист2'!$A$1:$H$37</definedName>
  </definedNames>
  <calcPr fullCalcOnLoad="1"/>
</workbook>
</file>

<file path=xl/sharedStrings.xml><?xml version="1.0" encoding="utf-8"?>
<sst xmlns="http://schemas.openxmlformats.org/spreadsheetml/2006/main" count="130" uniqueCount="108">
  <si>
    <t>Загальний фонд</t>
  </si>
  <si>
    <t>Спеціальний фонд</t>
  </si>
  <si>
    <t>Разом</t>
  </si>
  <si>
    <t>Сума</t>
  </si>
  <si>
    <t>Найменування програми</t>
  </si>
  <si>
    <t>Назва головного розпорядника коштів, найменування КТКВ</t>
  </si>
  <si>
    <t>(грн.)</t>
  </si>
  <si>
    <t>ВСЬОГО</t>
  </si>
  <si>
    <t xml:space="preserve">Зміни до додатку №8 </t>
  </si>
  <si>
    <t xml:space="preserve">до рішення обласної ради "Про обласний бюджет на 2014 рік" </t>
  </si>
  <si>
    <t>110104</t>
  </si>
  <si>
    <t>Видатки на заходи передбачені державними та місцевими програмами розвитку культури</t>
  </si>
  <si>
    <t>Програма відзначення державних та професійних свят, пам’ятних дат та ювілеїв в Іваничівському районі на 2013-2015 роки</t>
  </si>
  <si>
    <t>0829</t>
  </si>
  <si>
    <t>Сільська рада</t>
  </si>
  <si>
    <t xml:space="preserve">Програма соціально-економічного розвитку </t>
  </si>
  <si>
    <t>0456</t>
  </si>
  <si>
    <t>1090</t>
  </si>
  <si>
    <t>Інші видатки на соціальний захист населення</t>
  </si>
  <si>
    <t>0421</t>
  </si>
  <si>
    <t>Перелік регіональних програм, які фінансуватимуться за рахунок коштів сільського бюджету у 2017 році</t>
  </si>
  <si>
    <t>3400</t>
  </si>
  <si>
    <t>1010</t>
  </si>
  <si>
    <t>0910</t>
  </si>
  <si>
    <t>Дошкільна освіта</t>
  </si>
  <si>
    <t>Програма розвитку освіти Литовезької ОТГ</t>
  </si>
  <si>
    <t>Програма соціально-економічного розвитку</t>
  </si>
  <si>
    <t>5061</t>
  </si>
  <si>
    <t>0810</t>
  </si>
  <si>
    <t>Утримання центрів "Спорт для всіх"та проведення заходів з фізичної культури</t>
  </si>
  <si>
    <t>Програма розвитку фізичної культури та спорту на території Литовезької сільської ради на 2017-2022 роки</t>
  </si>
  <si>
    <t>7310</t>
  </si>
  <si>
    <t>6650</t>
  </si>
  <si>
    <t xml:space="preserve">Утримання та розвиток інфраструктури доріг </t>
  </si>
  <si>
    <t>Програма розвитку земельних відносин та охорони земель Литовезької сільської ради на 2017-2022 роки</t>
  </si>
  <si>
    <t>Проведення заходів із землеустрою</t>
  </si>
  <si>
    <t>Додаток № 6</t>
  </si>
  <si>
    <t>"Про сільський бюджет на 2017 рік"</t>
  </si>
  <si>
    <t>Код ТПКВКМБ / ТКВКБМС2</t>
  </si>
  <si>
    <t>Код ФКВКБ3</t>
  </si>
  <si>
    <t>Код програмної класифікації видатків та кредитування місцевих бюджетів</t>
  </si>
  <si>
    <t>0111010</t>
  </si>
  <si>
    <t>0113400</t>
  </si>
  <si>
    <t>0115061</t>
  </si>
  <si>
    <t>0116650</t>
  </si>
  <si>
    <t>0117310</t>
  </si>
  <si>
    <t>до рішення сільської ради №1/9 від 29.12.2016 р.</t>
  </si>
  <si>
    <t>0100000</t>
  </si>
  <si>
    <t>0110000</t>
  </si>
  <si>
    <t xml:space="preserve">Найменування регіональної програми </t>
  </si>
  <si>
    <t>0115060</t>
  </si>
  <si>
    <t>5060</t>
  </si>
  <si>
    <t>Інші заходи з розвитку фізичної культури та спорту</t>
  </si>
  <si>
    <t>1040</t>
  </si>
  <si>
    <t>Програма оздоровлення та відпочинку дітей Литовезької сільської ради на 2017-2022 роки</t>
  </si>
  <si>
    <t>0113000</t>
  </si>
  <si>
    <t>Соціальний захист та соціальне забезпечення</t>
  </si>
  <si>
    <t xml:space="preserve">          (грн.)</t>
  </si>
  <si>
    <t>Код ТПКВКМБ / ТКВКБМС</t>
  </si>
  <si>
    <t>Код ФКВКБ</t>
  </si>
  <si>
    <t>Литовезька сільська рада</t>
  </si>
  <si>
    <t>Забезпечення діяльності місцевих центрів фізичного здоров'я населення " Спорт для вісх" та проведення фізкультурно-масових заходів серед населення регіону</t>
  </si>
  <si>
    <t>0115000</t>
  </si>
  <si>
    <t>5000</t>
  </si>
  <si>
    <t>Фізична культура та спорт</t>
  </si>
  <si>
    <t>0117000</t>
  </si>
  <si>
    <t>7000</t>
  </si>
  <si>
    <t>Економічна діяльність</t>
  </si>
  <si>
    <t>Сільське і лісове господарство, рибне господарство та мисливство</t>
  </si>
  <si>
    <t>0117400</t>
  </si>
  <si>
    <t>7400</t>
  </si>
  <si>
    <t>Транспорт та транспортна інфраструктура, дорожнє господарство</t>
  </si>
  <si>
    <t>0117460</t>
  </si>
  <si>
    <t>0117461</t>
  </si>
  <si>
    <t>7461</t>
  </si>
  <si>
    <t xml:space="preserve">                           Перелік регіональних програм, які фінансуватимуться за рахунок коштів сільського бюджету у 2018 році </t>
  </si>
  <si>
    <t>0113140</t>
  </si>
  <si>
    <t>3140</t>
  </si>
  <si>
    <t>0113242</t>
  </si>
  <si>
    <t>3242</t>
  </si>
  <si>
    <t>Інші зааходи у сфері соціального захисту і соціального забезпечення</t>
  </si>
  <si>
    <t>0117130</t>
  </si>
  <si>
    <t>7130</t>
  </si>
  <si>
    <t>Здійснення заходів із землеустрою</t>
  </si>
  <si>
    <t>0117100</t>
  </si>
  <si>
    <t>7100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</si>
  <si>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</si>
  <si>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Утримання та розвиток автомобільних доріг та дорожньої інфраструктури</t>
  </si>
  <si>
    <t>Утримання та розвиток автомобільних доріг та  дорожньої інфраструктури за рахунок коштів місцевого бюджету</t>
  </si>
  <si>
    <t>0111000</t>
  </si>
  <si>
    <t>Освіта</t>
  </si>
  <si>
    <t>Надання дошкільної освіти</t>
  </si>
  <si>
    <t>0111020</t>
  </si>
  <si>
    <t>0921</t>
  </si>
  <si>
    <t>Надання загальної освіти загальноосвтніми навчальними закладами (в т.ч. школою-дитячим садком,інтернатом при школі),спеціалізованими школами,ліцеями,гімназіями,              колегіумами</t>
  </si>
  <si>
    <t>0114000</t>
  </si>
  <si>
    <t>4000</t>
  </si>
  <si>
    <t>Культура і мистецтво</t>
  </si>
  <si>
    <t>Соціально-економічного та культурного розвитку</t>
  </si>
  <si>
    <t>Найменування головного розпорядника, відповідального виконавця, бюджетної програми або напряму видатків коштів згідно з типовою відомчою         ТПКВКМБ/        ТКВКБМС</t>
  </si>
  <si>
    <t>Програма розвитку освіти Литовезької ОТГ на 2017-2020 роки</t>
  </si>
  <si>
    <t xml:space="preserve">до проекту рішення сільської ради </t>
  </si>
  <si>
    <t>"Про сільський бюджет на 2019 рік"</t>
  </si>
  <si>
    <t>0114082</t>
  </si>
  <si>
    <t>4082</t>
  </si>
  <si>
    <t>Інші заходи в галузі культури і мистецтва</t>
  </si>
  <si>
    <t>"Перелік регіональних програм, які фінансуватимуться за рахунок коштів сільського бюджету у 2019 році"</t>
  </si>
  <si>
    <t>Додаток №4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</si>
</sst>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[$-422]d\ mmmm\ yyyy&quot; р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[$]dddd\,\ d\ mmmm\ yyyy\ &quot;г&quot;\."/>
  </numFmts>
  <fonts count="59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wrapText="1"/>
      <protection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/>
    </xf>
    <xf numFmtId="4" fontId="12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49" fontId="19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57" fillId="0" borderId="12" xfId="0" applyFont="1" applyBorder="1" applyAlignment="1" quotePrefix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/>
    </xf>
    <xf numFmtId="2" fontId="57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2" fontId="19" fillId="0" borderId="12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49" fontId="20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49" fontId="58" fillId="0" borderId="12" xfId="0" applyNumberFormat="1" applyFont="1" applyBorder="1" applyAlignment="1" quotePrefix="1">
      <alignment horizontal="center" vertical="center" wrapText="1"/>
    </xf>
    <xf numFmtId="0" fontId="58" fillId="0" borderId="12" xfId="0" applyFont="1" applyBorder="1" applyAlignment="1" quotePrefix="1">
      <alignment horizontal="center" vertical="center" wrapText="1"/>
    </xf>
    <xf numFmtId="2" fontId="58" fillId="0" borderId="12" xfId="0" applyNumberFormat="1" applyFont="1" applyBorder="1" applyAlignment="1" quotePrefix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2" fontId="58" fillId="0" borderId="12" xfId="0" applyNumberFormat="1" applyFont="1" applyBorder="1" applyAlignment="1">
      <alignment horizontal="center" vertical="center" wrapText="1"/>
    </xf>
    <xf numFmtId="2" fontId="58" fillId="0" borderId="12" xfId="0" applyNumberFormat="1" applyFont="1" applyBorder="1" applyAlignment="1" quotePrefix="1">
      <alignment vertical="center" wrapText="1"/>
    </xf>
    <xf numFmtId="2" fontId="57" fillId="0" borderId="12" xfId="0" applyNumberFormat="1" applyFont="1" applyBorder="1" applyAlignment="1" quotePrefix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50" zoomScaleSheetLayoutView="50" zoomScalePageLayoutView="0" workbookViewId="0" topLeftCell="A26">
      <selection activeCell="F19" sqref="F19"/>
    </sheetView>
  </sheetViews>
  <sheetFormatPr defaultColWidth="9.00390625" defaultRowHeight="12.75"/>
  <cols>
    <col min="1" max="1" width="26.75390625" style="0" customWidth="1"/>
    <col min="2" max="2" width="18.00390625" style="0" customWidth="1"/>
    <col min="3" max="3" width="17.625" style="0" customWidth="1"/>
    <col min="4" max="4" width="60.125" style="0" customWidth="1"/>
    <col min="5" max="5" width="51.875" style="0" customWidth="1"/>
    <col min="6" max="6" width="33.125" style="0" customWidth="1"/>
    <col min="7" max="7" width="30.625" style="0" customWidth="1"/>
    <col min="8" max="8" width="23.625" style="0" customWidth="1"/>
  </cols>
  <sheetData>
    <row r="1" spans="1:9" ht="24.75" customHeight="1">
      <c r="A1" s="46"/>
      <c r="B1" s="46"/>
      <c r="C1" s="46"/>
      <c r="D1" s="46"/>
      <c r="E1" s="46"/>
      <c r="F1" s="46"/>
      <c r="G1" s="46" t="s">
        <v>107</v>
      </c>
      <c r="H1" s="47"/>
      <c r="I1" s="48"/>
    </row>
    <row r="2" spans="1:9" ht="18" customHeight="1">
      <c r="A2" s="46"/>
      <c r="B2" s="46"/>
      <c r="C2" s="46"/>
      <c r="D2" s="46"/>
      <c r="E2" s="46"/>
      <c r="F2" s="46"/>
      <c r="G2" s="46" t="s">
        <v>101</v>
      </c>
      <c r="H2" s="49"/>
      <c r="I2" s="50"/>
    </row>
    <row r="3" spans="1:9" ht="3.75" customHeight="1" hidden="1">
      <c r="A3" s="46"/>
      <c r="B3" s="46"/>
      <c r="C3" s="46"/>
      <c r="D3" s="46"/>
      <c r="E3" s="46"/>
      <c r="F3" s="46"/>
      <c r="G3" s="46"/>
      <c r="H3" s="51"/>
      <c r="I3" s="52"/>
    </row>
    <row r="4" spans="1:9" ht="5.25" customHeight="1">
      <c r="A4" s="46"/>
      <c r="B4" s="46"/>
      <c r="C4" s="46"/>
      <c r="D4" s="46"/>
      <c r="E4" s="46"/>
      <c r="F4" s="46"/>
      <c r="G4" s="102"/>
      <c r="H4" s="102"/>
      <c r="I4" s="52"/>
    </row>
    <row r="5" spans="1:9" ht="5.25" customHeight="1">
      <c r="A5" s="46"/>
      <c r="B5" s="46"/>
      <c r="C5" s="46"/>
      <c r="D5" s="46"/>
      <c r="E5" s="46"/>
      <c r="F5" s="46"/>
      <c r="G5" s="102"/>
      <c r="H5" s="102"/>
      <c r="I5" s="52"/>
    </row>
    <row r="6" spans="1:9" ht="15.75" customHeight="1">
      <c r="A6" s="46"/>
      <c r="B6" s="46"/>
      <c r="C6" s="46"/>
      <c r="D6" s="46"/>
      <c r="E6" s="46"/>
      <c r="F6" s="46"/>
      <c r="G6" s="46" t="s">
        <v>102</v>
      </c>
      <c r="H6" s="53"/>
      <c r="I6" s="52"/>
    </row>
    <row r="7" spans="1:9" ht="12.75" customHeight="1">
      <c r="A7" s="54"/>
      <c r="B7" s="55"/>
      <c r="C7" s="55"/>
      <c r="D7" s="55"/>
      <c r="E7" s="55"/>
      <c r="F7" s="55"/>
      <c r="G7" s="56"/>
      <c r="H7" s="55"/>
      <c r="I7" s="55"/>
    </row>
    <row r="8" spans="1:9" ht="20.25" hidden="1">
      <c r="A8" s="54"/>
      <c r="B8" s="57"/>
      <c r="C8" s="101"/>
      <c r="D8" s="101"/>
      <c r="E8" s="101"/>
      <c r="F8" s="101"/>
      <c r="G8" s="101"/>
      <c r="H8" s="101"/>
      <c r="I8" s="101"/>
    </row>
    <row r="9" spans="1:9" ht="22.5" customHeight="1">
      <c r="A9" s="59"/>
      <c r="B9" s="57"/>
      <c r="C9" s="58"/>
      <c r="D9" s="101" t="s">
        <v>106</v>
      </c>
      <c r="E9" s="101"/>
      <c r="F9" s="101"/>
      <c r="G9" s="101"/>
      <c r="H9" s="58"/>
      <c r="I9" s="58"/>
    </row>
    <row r="10" spans="1:9" ht="24" customHeight="1" hidden="1">
      <c r="A10" s="103" t="s">
        <v>75</v>
      </c>
      <c r="B10" s="103"/>
      <c r="C10" s="103"/>
      <c r="D10" s="103"/>
      <c r="E10" s="103"/>
      <c r="F10" s="103"/>
      <c r="G10" s="103"/>
      <c r="H10" s="103"/>
      <c r="I10" s="46"/>
    </row>
    <row r="11" spans="1:9" ht="15" customHeight="1">
      <c r="A11" s="46"/>
      <c r="B11" s="46"/>
      <c r="C11" s="46"/>
      <c r="D11" s="46"/>
      <c r="E11" s="46"/>
      <c r="F11" s="46"/>
      <c r="G11" s="46"/>
      <c r="H11" s="60" t="s">
        <v>57</v>
      </c>
      <c r="I11" s="46"/>
    </row>
    <row r="12" spans="1:9" ht="15" customHeight="1">
      <c r="A12" s="113" t="s">
        <v>40</v>
      </c>
      <c r="B12" s="113" t="s">
        <v>58</v>
      </c>
      <c r="C12" s="113" t="s">
        <v>59</v>
      </c>
      <c r="D12" s="113" t="s">
        <v>99</v>
      </c>
      <c r="E12" s="113" t="s">
        <v>49</v>
      </c>
      <c r="F12" s="104" t="s">
        <v>0</v>
      </c>
      <c r="G12" s="104" t="s">
        <v>1</v>
      </c>
      <c r="H12" s="107" t="s">
        <v>2</v>
      </c>
      <c r="I12" s="46"/>
    </row>
    <row r="13" spans="1:9" ht="35.25" customHeight="1">
      <c r="A13" s="114"/>
      <c r="B13" s="114"/>
      <c r="C13" s="114"/>
      <c r="D13" s="116"/>
      <c r="E13" s="116"/>
      <c r="F13" s="105"/>
      <c r="G13" s="105"/>
      <c r="H13" s="108"/>
      <c r="I13" s="46"/>
    </row>
    <row r="14" spans="1:9" ht="20.25">
      <c r="A14" s="114"/>
      <c r="B14" s="114"/>
      <c r="C14" s="114"/>
      <c r="D14" s="116"/>
      <c r="E14" s="116"/>
      <c r="F14" s="105"/>
      <c r="G14" s="105"/>
      <c r="H14" s="108"/>
      <c r="I14" s="46"/>
    </row>
    <row r="15" spans="1:9" ht="135.75" customHeight="1">
      <c r="A15" s="115"/>
      <c r="B15" s="115"/>
      <c r="C15" s="115"/>
      <c r="D15" s="117"/>
      <c r="E15" s="117"/>
      <c r="F15" s="106"/>
      <c r="G15" s="106"/>
      <c r="H15" s="109"/>
      <c r="I15" s="61"/>
    </row>
    <row r="16" spans="1:9" ht="34.5" customHeight="1">
      <c r="A16" s="62" t="s">
        <v>47</v>
      </c>
      <c r="B16" s="63"/>
      <c r="C16" s="63"/>
      <c r="D16" s="64" t="s">
        <v>60</v>
      </c>
      <c r="E16" s="64"/>
      <c r="F16" s="65">
        <f>F17</f>
        <v>1475270</v>
      </c>
      <c r="G16" s="66">
        <f>G17</f>
        <v>0</v>
      </c>
      <c r="H16" s="66">
        <f>F16+G16</f>
        <v>1475270</v>
      </c>
      <c r="I16" s="61"/>
    </row>
    <row r="17" spans="1:9" ht="34.5" customHeight="1">
      <c r="A17" s="62" t="s">
        <v>48</v>
      </c>
      <c r="B17" s="63"/>
      <c r="C17" s="63"/>
      <c r="D17" s="64" t="s">
        <v>60</v>
      </c>
      <c r="E17" s="64"/>
      <c r="F17" s="65">
        <f>F36</f>
        <v>1475270</v>
      </c>
      <c r="G17" s="66"/>
      <c r="H17" s="66">
        <f>F17+G17</f>
        <v>1475270</v>
      </c>
      <c r="I17" s="61"/>
    </row>
    <row r="18" spans="1:9" ht="34.5" customHeight="1">
      <c r="A18" s="62" t="s">
        <v>89</v>
      </c>
      <c r="B18" s="88">
        <v>1000</v>
      </c>
      <c r="C18" s="63"/>
      <c r="D18" s="64" t="s">
        <v>90</v>
      </c>
      <c r="E18" s="64"/>
      <c r="F18" s="65"/>
      <c r="G18" s="66"/>
      <c r="H18" s="66"/>
      <c r="I18" s="61"/>
    </row>
    <row r="19" spans="1:9" ht="46.5" customHeight="1">
      <c r="A19" s="62" t="s">
        <v>41</v>
      </c>
      <c r="B19" s="88">
        <v>1010</v>
      </c>
      <c r="C19" s="85" t="s">
        <v>23</v>
      </c>
      <c r="D19" s="69" t="s">
        <v>91</v>
      </c>
      <c r="E19" s="70" t="s">
        <v>100</v>
      </c>
      <c r="F19" s="65"/>
      <c r="G19" s="84"/>
      <c r="H19" s="84"/>
      <c r="I19" s="61"/>
    </row>
    <row r="20" spans="1:9" ht="144" customHeight="1">
      <c r="A20" s="62" t="s">
        <v>92</v>
      </c>
      <c r="B20" s="88">
        <v>1020</v>
      </c>
      <c r="C20" s="85" t="s">
        <v>93</v>
      </c>
      <c r="D20" s="73" t="s">
        <v>94</v>
      </c>
      <c r="E20" s="70" t="s">
        <v>100</v>
      </c>
      <c r="F20" s="74"/>
      <c r="G20" s="87"/>
      <c r="H20" s="84"/>
      <c r="I20" s="61"/>
    </row>
    <row r="21" spans="1:9" ht="51.75" customHeight="1">
      <c r="A21" s="67" t="s">
        <v>55</v>
      </c>
      <c r="B21" s="67">
        <v>3000</v>
      </c>
      <c r="C21" s="72"/>
      <c r="D21" s="96" t="s">
        <v>56</v>
      </c>
      <c r="E21" s="71"/>
      <c r="F21" s="65">
        <v>170000</v>
      </c>
      <c r="G21" s="66"/>
      <c r="H21" s="66">
        <f>F21</f>
        <v>170000</v>
      </c>
      <c r="I21" s="45"/>
    </row>
    <row r="22" spans="1:9" ht="117" customHeight="1">
      <c r="A22" s="68" t="s">
        <v>76</v>
      </c>
      <c r="B22" s="64" t="s">
        <v>77</v>
      </c>
      <c r="C22" s="64" t="s">
        <v>53</v>
      </c>
      <c r="D22" s="70" t="s">
        <v>86</v>
      </c>
      <c r="E22" s="71" t="s">
        <v>54</v>
      </c>
      <c r="F22" s="86">
        <v>30000</v>
      </c>
      <c r="G22" s="66"/>
      <c r="H22" s="84">
        <f>F22</f>
        <v>30000</v>
      </c>
      <c r="I22" s="30"/>
    </row>
    <row r="23" spans="1:9" ht="43.5" customHeight="1">
      <c r="A23" s="68" t="s">
        <v>78</v>
      </c>
      <c r="B23" s="64" t="s">
        <v>79</v>
      </c>
      <c r="C23" s="64" t="s">
        <v>17</v>
      </c>
      <c r="D23" s="70" t="s">
        <v>80</v>
      </c>
      <c r="E23" s="70" t="s">
        <v>15</v>
      </c>
      <c r="F23" s="83">
        <v>140000</v>
      </c>
      <c r="G23" s="84"/>
      <c r="H23" s="84">
        <f>F23</f>
        <v>140000</v>
      </c>
      <c r="I23" s="30"/>
    </row>
    <row r="24" spans="1:9" ht="34.5" customHeight="1">
      <c r="A24" s="68" t="s">
        <v>95</v>
      </c>
      <c r="B24" s="64" t="s">
        <v>96</v>
      </c>
      <c r="C24" s="64"/>
      <c r="D24" s="73" t="s">
        <v>97</v>
      </c>
      <c r="E24" s="71"/>
      <c r="F24" s="65">
        <v>55000</v>
      </c>
      <c r="G24" s="66"/>
      <c r="H24" s="66">
        <v>55000</v>
      </c>
      <c r="I24" s="30"/>
    </row>
    <row r="25" spans="1:9" ht="85.5" customHeight="1">
      <c r="A25" s="82" t="s">
        <v>103</v>
      </c>
      <c r="B25" s="69" t="s">
        <v>104</v>
      </c>
      <c r="C25" s="69" t="s">
        <v>13</v>
      </c>
      <c r="D25" s="70" t="s">
        <v>105</v>
      </c>
      <c r="E25" s="71" t="s">
        <v>98</v>
      </c>
      <c r="F25" s="86">
        <v>55000</v>
      </c>
      <c r="G25" s="84"/>
      <c r="H25" s="84">
        <v>55000</v>
      </c>
      <c r="I25" s="30"/>
    </row>
    <row r="26" spans="1:9" ht="20.25">
      <c r="A26" s="68" t="s">
        <v>62</v>
      </c>
      <c r="B26" s="64" t="s">
        <v>63</v>
      </c>
      <c r="C26" s="64"/>
      <c r="D26" s="73" t="s">
        <v>64</v>
      </c>
      <c r="E26" s="70"/>
      <c r="F26" s="74">
        <v>50000</v>
      </c>
      <c r="G26" s="66"/>
      <c r="H26" s="66">
        <v>50000</v>
      </c>
      <c r="I26" s="30"/>
    </row>
    <row r="27" spans="1:9" ht="53.25" customHeight="1">
      <c r="A27" s="90" t="s">
        <v>50</v>
      </c>
      <c r="B27" s="90" t="s">
        <v>51</v>
      </c>
      <c r="C27" s="94"/>
      <c r="D27" s="95" t="s">
        <v>52</v>
      </c>
      <c r="E27" s="70"/>
      <c r="F27" s="83">
        <v>50000</v>
      </c>
      <c r="G27" s="84"/>
      <c r="H27" s="84">
        <v>50000</v>
      </c>
      <c r="I27" s="30"/>
    </row>
    <row r="28" spans="1:9" ht="89.25" customHeight="1">
      <c r="A28" s="68" t="s">
        <v>43</v>
      </c>
      <c r="B28" s="64" t="s">
        <v>27</v>
      </c>
      <c r="C28" s="64" t="s">
        <v>28</v>
      </c>
      <c r="D28" s="70" t="s">
        <v>61</v>
      </c>
      <c r="E28" s="70" t="s">
        <v>30</v>
      </c>
      <c r="F28" s="83">
        <v>50000</v>
      </c>
      <c r="G28" s="84"/>
      <c r="H28" s="84">
        <v>50000</v>
      </c>
      <c r="I28" s="30"/>
    </row>
    <row r="29" spans="1:9" ht="48.75" customHeight="1">
      <c r="A29" s="68" t="s">
        <v>65</v>
      </c>
      <c r="B29" s="64" t="s">
        <v>66</v>
      </c>
      <c r="C29" s="75"/>
      <c r="D29" s="73" t="s">
        <v>67</v>
      </c>
      <c r="E29" s="76"/>
      <c r="F29" s="74">
        <v>1255270</v>
      </c>
      <c r="G29" s="66"/>
      <c r="H29" s="66">
        <v>1255270</v>
      </c>
      <c r="I29" s="30"/>
    </row>
    <row r="30" spans="1:9" ht="54" customHeight="1">
      <c r="A30" s="82" t="s">
        <v>84</v>
      </c>
      <c r="B30" s="69" t="s">
        <v>85</v>
      </c>
      <c r="C30" s="69"/>
      <c r="D30" s="93" t="s">
        <v>68</v>
      </c>
      <c r="E30" s="70"/>
      <c r="F30" s="83">
        <v>100000</v>
      </c>
      <c r="G30" s="84"/>
      <c r="H30" s="84">
        <v>100000</v>
      </c>
      <c r="I30" s="30"/>
    </row>
    <row r="31" spans="1:9" ht="97.5" customHeight="1">
      <c r="A31" s="82" t="s">
        <v>81</v>
      </c>
      <c r="B31" s="69" t="s">
        <v>82</v>
      </c>
      <c r="C31" s="69" t="s">
        <v>19</v>
      </c>
      <c r="D31" s="78" t="s">
        <v>83</v>
      </c>
      <c r="E31" s="77" t="s">
        <v>34</v>
      </c>
      <c r="F31" s="83">
        <v>100000</v>
      </c>
      <c r="G31" s="84"/>
      <c r="H31" s="84">
        <v>100000</v>
      </c>
      <c r="I31" s="30"/>
    </row>
    <row r="32" spans="1:9" ht="52.5" customHeight="1">
      <c r="A32" s="68" t="s">
        <v>69</v>
      </c>
      <c r="B32" s="64" t="s">
        <v>70</v>
      </c>
      <c r="C32" s="64"/>
      <c r="D32" s="73" t="s">
        <v>71</v>
      </c>
      <c r="E32" s="70"/>
      <c r="F32" s="74">
        <v>1155270</v>
      </c>
      <c r="G32" s="66"/>
      <c r="H32" s="66">
        <v>1155270</v>
      </c>
      <c r="I32" s="30"/>
    </row>
    <row r="33" spans="1:9" ht="81.75" customHeight="1">
      <c r="A33" s="89" t="s">
        <v>72</v>
      </c>
      <c r="B33" s="90">
        <v>7460</v>
      </c>
      <c r="C33" s="91"/>
      <c r="D33" s="77" t="s">
        <v>87</v>
      </c>
      <c r="E33" s="70"/>
      <c r="F33" s="83">
        <v>1155270</v>
      </c>
      <c r="G33" s="66"/>
      <c r="H33" s="84">
        <v>1155270</v>
      </c>
      <c r="I33" s="30"/>
    </row>
    <row r="34" spans="1:9" ht="69" customHeight="1">
      <c r="A34" s="82" t="s">
        <v>73</v>
      </c>
      <c r="B34" s="69" t="s">
        <v>74</v>
      </c>
      <c r="C34" s="69" t="s">
        <v>16</v>
      </c>
      <c r="D34" s="77" t="s">
        <v>88</v>
      </c>
      <c r="E34" s="77" t="s">
        <v>15</v>
      </c>
      <c r="F34" s="92">
        <v>1155270</v>
      </c>
      <c r="G34" s="66"/>
      <c r="H34" s="84">
        <v>1155270</v>
      </c>
      <c r="I34" s="30"/>
    </row>
    <row r="35" spans="1:9" ht="69" customHeight="1">
      <c r="A35" s="97"/>
      <c r="B35" s="98"/>
      <c r="C35" s="98"/>
      <c r="D35" s="99"/>
      <c r="E35" s="100"/>
      <c r="F35" s="92"/>
      <c r="G35" s="66"/>
      <c r="H35" s="84"/>
      <c r="I35" s="30"/>
    </row>
    <row r="36" spans="1:9" ht="20.25">
      <c r="A36" s="110" t="s">
        <v>7</v>
      </c>
      <c r="B36" s="111"/>
      <c r="C36" s="111"/>
      <c r="D36" s="111"/>
      <c r="E36" s="112"/>
      <c r="F36" s="79">
        <f>F32+F30+F26+F23+F22</f>
        <v>1475270</v>
      </c>
      <c r="G36" s="66">
        <v>0</v>
      </c>
      <c r="H36" s="66">
        <f>G36+F36</f>
        <v>1475270</v>
      </c>
      <c r="I36" s="30"/>
    </row>
    <row r="37" spans="1:8" ht="20.25">
      <c r="A37" s="80"/>
      <c r="B37" s="81"/>
      <c r="C37" s="81"/>
      <c r="D37" s="81"/>
      <c r="E37" s="81"/>
      <c r="F37" s="81"/>
      <c r="G37" s="81"/>
      <c r="H37" s="81"/>
    </row>
    <row r="38" spans="1:8" ht="20.25">
      <c r="A38" s="81"/>
      <c r="B38" s="81"/>
      <c r="C38" s="81"/>
      <c r="D38" s="81"/>
      <c r="E38" s="81"/>
      <c r="F38" s="81"/>
      <c r="G38" s="81"/>
      <c r="H38" s="81"/>
    </row>
    <row r="39" spans="1:8" ht="20.25">
      <c r="A39" s="81"/>
      <c r="B39" s="81"/>
      <c r="C39" s="81"/>
      <c r="D39" s="81"/>
      <c r="E39" s="81"/>
      <c r="F39" s="81"/>
      <c r="G39" s="81"/>
      <c r="H39" s="81"/>
    </row>
    <row r="40" spans="1:8" ht="20.25">
      <c r="A40" s="81"/>
      <c r="B40" s="81"/>
      <c r="C40" s="81"/>
      <c r="D40" s="81"/>
      <c r="E40" s="81"/>
      <c r="F40" s="81"/>
      <c r="G40" s="81"/>
      <c r="H40" s="81"/>
    </row>
    <row r="41" spans="1:8" ht="20.25">
      <c r="A41" s="81"/>
      <c r="B41" s="81"/>
      <c r="C41" s="81"/>
      <c r="D41" s="81"/>
      <c r="E41" s="81"/>
      <c r="F41" s="81"/>
      <c r="G41" s="81"/>
      <c r="H41" s="81"/>
    </row>
    <row r="42" spans="1:8" ht="20.25">
      <c r="A42" s="81"/>
      <c r="B42" s="81"/>
      <c r="C42" s="81"/>
      <c r="D42" s="81"/>
      <c r="E42" s="81"/>
      <c r="F42" s="81"/>
      <c r="G42" s="81"/>
      <c r="H42" s="81"/>
    </row>
    <row r="43" spans="1:8" ht="20.25">
      <c r="A43" s="81"/>
      <c r="B43" s="81"/>
      <c r="C43" s="81"/>
      <c r="D43" s="81"/>
      <c r="E43" s="81"/>
      <c r="F43" s="81"/>
      <c r="G43" s="81"/>
      <c r="H43" s="81"/>
    </row>
    <row r="44" spans="1:8" ht="20.25">
      <c r="A44" s="81"/>
      <c r="B44" s="81"/>
      <c r="C44" s="81"/>
      <c r="D44" s="81"/>
      <c r="E44" s="81"/>
      <c r="F44" s="81"/>
      <c r="G44" s="81"/>
      <c r="H44" s="81"/>
    </row>
    <row r="45" spans="1:8" ht="20.25">
      <c r="A45" s="81"/>
      <c r="B45" s="81"/>
      <c r="C45" s="81"/>
      <c r="D45" s="81"/>
      <c r="E45" s="81"/>
      <c r="F45" s="81"/>
      <c r="G45" s="81"/>
      <c r="H45" s="81"/>
    </row>
    <row r="46" spans="1:8" ht="20.25">
      <c r="A46" s="81"/>
      <c r="B46" s="81"/>
      <c r="C46" s="81"/>
      <c r="D46" s="81"/>
      <c r="E46" s="81"/>
      <c r="F46" s="81"/>
      <c r="G46" s="81"/>
      <c r="H46" s="81"/>
    </row>
    <row r="47" spans="1:8" ht="20.25">
      <c r="A47" s="81"/>
      <c r="B47" s="81"/>
      <c r="C47" s="81"/>
      <c r="D47" s="81"/>
      <c r="E47" s="81"/>
      <c r="F47" s="81"/>
      <c r="G47" s="81"/>
      <c r="H47" s="81"/>
    </row>
    <row r="48" spans="1:8" ht="20.25">
      <c r="A48" s="81"/>
      <c r="B48" s="81"/>
      <c r="C48" s="81"/>
      <c r="D48" s="81"/>
      <c r="E48" s="81"/>
      <c r="F48" s="81"/>
      <c r="G48" s="81"/>
      <c r="H48" s="81"/>
    </row>
    <row r="49" spans="1:8" ht="20.25">
      <c r="A49" s="81"/>
      <c r="B49" s="81"/>
      <c r="C49" s="81"/>
      <c r="D49" s="81"/>
      <c r="E49" s="81"/>
      <c r="F49" s="81"/>
      <c r="G49" s="81"/>
      <c r="H49" s="81"/>
    </row>
    <row r="50" spans="1:8" ht="20.25">
      <c r="A50" s="81"/>
      <c r="B50" s="81"/>
      <c r="C50" s="81"/>
      <c r="D50" s="81"/>
      <c r="E50" s="81"/>
      <c r="F50" s="81"/>
      <c r="G50" s="81"/>
      <c r="H50" s="81"/>
    </row>
  </sheetData>
  <sheetProtection/>
  <mergeCells count="14">
    <mergeCell ref="A36:E36"/>
    <mergeCell ref="C12:C15"/>
    <mergeCell ref="B12:B15"/>
    <mergeCell ref="A12:A15"/>
    <mergeCell ref="D12:D15"/>
    <mergeCell ref="E12:E15"/>
    <mergeCell ref="D9:G9"/>
    <mergeCell ref="G5:H5"/>
    <mergeCell ref="A10:H10"/>
    <mergeCell ref="G12:G15"/>
    <mergeCell ref="H12:H15"/>
    <mergeCell ref="G4:H4"/>
    <mergeCell ref="F12:F15"/>
    <mergeCell ref="C8:I8"/>
  </mergeCells>
  <printOptions horizontalCentered="1" verticalCentered="1"/>
  <pageMargins left="0.5905511811023623" right="0.5905511811023623" top="0.1968503937007874" bottom="0.1968503937007874" header="0.31496062992125984" footer="0.31496062992125984"/>
  <pageSetup fitToHeight="0" horizontalDpi="600" verticalDpi="600" orientation="landscape" paperSize="9" scale="44" r:id="rId1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1"/>
  <sheetViews>
    <sheetView showGridLines="0" showZeros="0" zoomScalePageLayoutView="0" workbookViewId="0" topLeftCell="A1">
      <pane ySplit="13" topLeftCell="A14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9.125" style="1" customWidth="1"/>
    <col min="2" max="3" width="12.00390625" style="1" customWidth="1"/>
    <col min="4" max="4" width="28.125" style="1" customWidth="1"/>
    <col min="5" max="5" width="29.375" style="1" customWidth="1"/>
    <col min="6" max="6" width="15.625" style="1" customWidth="1"/>
    <col min="7" max="7" width="18.875" style="1" customWidth="1"/>
    <col min="8" max="8" width="13.00390625" style="10" customWidth="1"/>
    <col min="9" max="9" width="14.00390625" style="10" customWidth="1"/>
    <col min="10" max="11" width="9.125" style="1" customWidth="1"/>
    <col min="12" max="14" width="14.625" style="3" customWidth="1"/>
    <col min="15" max="15" width="10.75390625" style="3" customWidth="1"/>
    <col min="16" max="16" width="10.625" style="3" bestFit="1" customWidth="1"/>
    <col min="17" max="17" width="10.875" style="3" customWidth="1"/>
    <col min="18" max="16384" width="9.125" style="1" customWidth="1"/>
  </cols>
  <sheetData>
    <row r="1" spans="7:91" ht="12.75">
      <c r="G1" s="11" t="s">
        <v>36</v>
      </c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7:91" ht="12.75" customHeight="1">
      <c r="G2" s="128" t="s">
        <v>46</v>
      </c>
      <c r="H2" s="128"/>
      <c r="I2" s="128"/>
      <c r="J2" s="8"/>
      <c r="K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7:91" ht="12.75">
      <c r="G3" s="129" t="s">
        <v>37</v>
      </c>
      <c r="H3" s="129"/>
      <c r="I3" s="22"/>
      <c r="J3" s="9"/>
      <c r="K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7:91" ht="11.25" customHeight="1">
      <c r="G4" s="9"/>
      <c r="H4" s="22"/>
      <c r="I4" s="22"/>
      <c r="J4" s="9"/>
      <c r="K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2:10" s="12" customFormat="1" ht="18.75" hidden="1">
      <c r="B5" s="131" t="s">
        <v>8</v>
      </c>
      <c r="C5" s="131"/>
      <c r="D5" s="131"/>
      <c r="E5" s="131"/>
      <c r="F5" s="131"/>
      <c r="G5" s="131"/>
      <c r="H5" s="131"/>
      <c r="I5" s="131"/>
      <c r="J5" s="13"/>
    </row>
    <row r="6" spans="2:10" s="12" customFormat="1" ht="18.75" hidden="1">
      <c r="B6" s="131" t="s">
        <v>9</v>
      </c>
      <c r="C6" s="131"/>
      <c r="D6" s="131"/>
      <c r="E6" s="131"/>
      <c r="F6" s="131"/>
      <c r="G6" s="131"/>
      <c r="H6" s="131"/>
      <c r="I6" s="131"/>
      <c r="J6" s="13"/>
    </row>
    <row r="7" spans="2:10" s="12" customFormat="1" ht="18.75">
      <c r="B7" s="31"/>
      <c r="C7" s="31"/>
      <c r="D7" s="31"/>
      <c r="E7" s="31"/>
      <c r="F7" s="31"/>
      <c r="G7" s="31"/>
      <c r="H7" s="31"/>
      <c r="I7" s="31"/>
      <c r="J7" s="13"/>
    </row>
    <row r="8" spans="2:10" s="12" customFormat="1" ht="18.75">
      <c r="B8" s="31"/>
      <c r="C8" s="132"/>
      <c r="D8" s="132"/>
      <c r="E8" s="132"/>
      <c r="F8" s="132"/>
      <c r="G8" s="132"/>
      <c r="H8" s="132"/>
      <c r="I8" s="132"/>
      <c r="J8" s="132"/>
    </row>
    <row r="9" spans="2:9" ht="18.75">
      <c r="B9" s="130" t="s">
        <v>20</v>
      </c>
      <c r="C9" s="130"/>
      <c r="D9" s="130"/>
      <c r="E9" s="130"/>
      <c r="F9" s="130"/>
      <c r="G9" s="130"/>
      <c r="H9" s="130"/>
      <c r="I9" s="130"/>
    </row>
    <row r="10" ht="12.75">
      <c r="I10" s="24" t="s">
        <v>6</v>
      </c>
    </row>
    <row r="11" spans="1:17" s="4" customFormat="1" ht="42" customHeight="1">
      <c r="A11" s="122" t="s">
        <v>40</v>
      </c>
      <c r="B11" s="125" t="s">
        <v>38</v>
      </c>
      <c r="C11" s="125" t="s">
        <v>39</v>
      </c>
      <c r="D11" s="121" t="s">
        <v>5</v>
      </c>
      <c r="E11" s="120" t="s">
        <v>0</v>
      </c>
      <c r="F11" s="120"/>
      <c r="G11" s="120" t="s">
        <v>1</v>
      </c>
      <c r="H11" s="120"/>
      <c r="I11" s="119" t="s">
        <v>2</v>
      </c>
      <c r="L11" s="14"/>
      <c r="M11" s="14"/>
      <c r="N11" s="14"/>
      <c r="O11" s="14"/>
      <c r="P11" s="14"/>
      <c r="Q11" s="14"/>
    </row>
    <row r="12" spans="1:17" s="4" customFormat="1" ht="91.5" customHeight="1">
      <c r="A12" s="123"/>
      <c r="B12" s="126"/>
      <c r="C12" s="126"/>
      <c r="D12" s="121"/>
      <c r="E12" s="32" t="s">
        <v>4</v>
      </c>
      <c r="F12" s="32" t="s">
        <v>3</v>
      </c>
      <c r="G12" s="32" t="s">
        <v>4</v>
      </c>
      <c r="H12" s="33" t="s">
        <v>3</v>
      </c>
      <c r="I12" s="119"/>
      <c r="L12" s="14"/>
      <c r="M12" s="14"/>
      <c r="N12" s="14"/>
      <c r="O12" s="14"/>
      <c r="P12" s="14"/>
      <c r="Q12" s="14"/>
    </row>
    <row r="13" spans="1:17" s="4" customFormat="1" ht="11.25" customHeight="1" thickBot="1">
      <c r="A13" s="123"/>
      <c r="B13" s="126"/>
      <c r="C13" s="126"/>
      <c r="D13" s="34"/>
      <c r="E13" s="35"/>
      <c r="F13" s="35"/>
      <c r="G13" s="35"/>
      <c r="H13" s="36"/>
      <c r="I13" s="36"/>
      <c r="L13" s="14"/>
      <c r="M13" s="14"/>
      <c r="N13" s="14"/>
      <c r="O13" s="14"/>
      <c r="P13" s="14"/>
      <c r="Q13" s="14"/>
    </row>
    <row r="14" spans="1:17" s="19" customFormat="1" ht="13.5" thickBot="1">
      <c r="A14" s="124"/>
      <c r="B14" s="127"/>
      <c r="C14" s="127"/>
      <c r="D14" s="37" t="s">
        <v>14</v>
      </c>
      <c r="E14" s="38"/>
      <c r="F14" s="39">
        <f>F20</f>
        <v>499500</v>
      </c>
      <c r="G14" s="39"/>
      <c r="H14" s="39">
        <v>15000</v>
      </c>
      <c r="I14" s="39">
        <f>H14+F14</f>
        <v>514500</v>
      </c>
      <c r="J14" s="19">
        <v>1</v>
      </c>
      <c r="L14" s="21"/>
      <c r="M14" s="21"/>
      <c r="N14" s="21"/>
      <c r="O14" s="20">
        <f>F14-L14</f>
        <v>499500</v>
      </c>
      <c r="P14" s="20">
        <f>H14-M14</f>
        <v>15000</v>
      </c>
      <c r="Q14" s="20">
        <f>I14-N14</f>
        <v>514500</v>
      </c>
    </row>
    <row r="15" spans="1:17" s="30" customFormat="1" ht="24.75" customHeight="1">
      <c r="A15" s="40" t="s">
        <v>41</v>
      </c>
      <c r="B15" s="41" t="s">
        <v>22</v>
      </c>
      <c r="C15" s="41" t="s">
        <v>23</v>
      </c>
      <c r="D15" s="37" t="s">
        <v>24</v>
      </c>
      <c r="E15" s="38"/>
      <c r="F15" s="39"/>
      <c r="G15" s="42" t="s">
        <v>25</v>
      </c>
      <c r="H15" s="39">
        <v>15000</v>
      </c>
      <c r="I15" s="39">
        <v>15000</v>
      </c>
      <c r="L15" s="29"/>
      <c r="M15" s="29"/>
      <c r="N15" s="29"/>
      <c r="O15" s="25"/>
      <c r="P15" s="25"/>
      <c r="Q15" s="25"/>
    </row>
    <row r="16" spans="1:17" s="30" customFormat="1" ht="22.5">
      <c r="A16" s="40" t="s">
        <v>42</v>
      </c>
      <c r="B16" s="41" t="s">
        <v>21</v>
      </c>
      <c r="C16" s="41" t="s">
        <v>17</v>
      </c>
      <c r="D16" s="42" t="s">
        <v>18</v>
      </c>
      <c r="E16" s="42" t="s">
        <v>26</v>
      </c>
      <c r="F16" s="39">
        <v>100500</v>
      </c>
      <c r="G16" s="39"/>
      <c r="H16" s="39"/>
      <c r="I16" s="39">
        <f>F16</f>
        <v>100500</v>
      </c>
      <c r="L16" s="29"/>
      <c r="M16" s="29"/>
      <c r="N16" s="29"/>
      <c r="O16" s="25"/>
      <c r="P16" s="25"/>
      <c r="Q16" s="25"/>
    </row>
    <row r="17" spans="1:17" s="30" customFormat="1" ht="33.75">
      <c r="A17" s="40" t="s">
        <v>43</v>
      </c>
      <c r="B17" s="41" t="s">
        <v>27</v>
      </c>
      <c r="C17" s="41" t="s">
        <v>28</v>
      </c>
      <c r="D17" s="42" t="s">
        <v>29</v>
      </c>
      <c r="E17" s="42" t="s">
        <v>30</v>
      </c>
      <c r="F17" s="39">
        <v>18000</v>
      </c>
      <c r="G17" s="39"/>
      <c r="H17" s="39"/>
      <c r="I17" s="39">
        <v>18000</v>
      </c>
      <c r="L17" s="29"/>
      <c r="M17" s="29"/>
      <c r="N17" s="29"/>
      <c r="O17" s="25"/>
      <c r="P17" s="25"/>
      <c r="Q17" s="25"/>
    </row>
    <row r="18" spans="1:17" s="30" customFormat="1" ht="26.25" customHeight="1">
      <c r="A18" s="40" t="s">
        <v>44</v>
      </c>
      <c r="B18" s="41" t="s">
        <v>32</v>
      </c>
      <c r="C18" s="41" t="s">
        <v>19</v>
      </c>
      <c r="D18" s="43" t="s">
        <v>33</v>
      </c>
      <c r="E18" s="43" t="s">
        <v>15</v>
      </c>
      <c r="F18" s="39">
        <v>200000</v>
      </c>
      <c r="G18" s="43"/>
      <c r="H18" s="39"/>
      <c r="I18" s="39">
        <f>F18</f>
        <v>200000</v>
      </c>
      <c r="L18" s="29"/>
      <c r="M18" s="29"/>
      <c r="N18" s="29"/>
      <c r="O18" s="25"/>
      <c r="P18" s="25"/>
      <c r="Q18" s="25"/>
    </row>
    <row r="19" spans="1:17" s="30" customFormat="1" ht="33.75">
      <c r="A19" s="40" t="s">
        <v>45</v>
      </c>
      <c r="B19" s="41" t="s">
        <v>31</v>
      </c>
      <c r="C19" s="41" t="s">
        <v>16</v>
      </c>
      <c r="D19" s="43" t="s">
        <v>35</v>
      </c>
      <c r="E19" s="43" t="s">
        <v>34</v>
      </c>
      <c r="F19" s="39">
        <v>181000</v>
      </c>
      <c r="G19" s="39"/>
      <c r="H19" s="39"/>
      <c r="I19" s="39">
        <f>F19</f>
        <v>181000</v>
      </c>
      <c r="L19" s="29"/>
      <c r="M19" s="29"/>
      <c r="N19" s="29"/>
      <c r="O19" s="25"/>
      <c r="P19" s="25"/>
      <c r="Q19" s="25"/>
    </row>
    <row r="20" spans="1:17" s="30" customFormat="1" ht="12.75">
      <c r="A20" s="44"/>
      <c r="B20" s="41"/>
      <c r="C20" s="118" t="s">
        <v>7</v>
      </c>
      <c r="D20" s="118"/>
      <c r="E20" s="118"/>
      <c r="F20" s="39">
        <f>F19+F18+F17+F16</f>
        <v>499500</v>
      </c>
      <c r="G20" s="39"/>
      <c r="H20" s="39">
        <f>H15</f>
        <v>15000</v>
      </c>
      <c r="I20" s="39">
        <f>F20+H20</f>
        <v>514500</v>
      </c>
      <c r="L20" s="29"/>
      <c r="M20" s="29"/>
      <c r="N20" s="29"/>
      <c r="O20" s="25"/>
      <c r="P20" s="25"/>
      <c r="Q20" s="25"/>
    </row>
    <row r="21" spans="2:17" s="30" customFormat="1" ht="12.75">
      <c r="B21" s="26"/>
      <c r="C21" s="26"/>
      <c r="D21" s="27"/>
      <c r="E21" s="28"/>
      <c r="F21" s="29"/>
      <c r="G21" s="29"/>
      <c r="H21" s="29"/>
      <c r="I21" s="29"/>
      <c r="L21" s="29"/>
      <c r="M21" s="29"/>
      <c r="N21" s="29"/>
      <c r="O21" s="25"/>
      <c r="P21" s="25"/>
      <c r="Q21" s="25"/>
    </row>
    <row r="22" spans="2:17" ht="50.25" customHeight="1" hidden="1">
      <c r="B22" s="5" t="s">
        <v>10</v>
      </c>
      <c r="C22" s="5" t="s">
        <v>13</v>
      </c>
      <c r="D22" s="18" t="s">
        <v>11</v>
      </c>
      <c r="E22" s="18" t="s">
        <v>12</v>
      </c>
      <c r="F22" s="16"/>
      <c r="G22" s="17"/>
      <c r="H22" s="16"/>
      <c r="I22" s="16">
        <f>F22+H22</f>
        <v>0</v>
      </c>
      <c r="L22" s="16"/>
      <c r="M22" s="16"/>
      <c r="N22" s="16"/>
      <c r="O22" s="15">
        <f>F22-L22</f>
        <v>0</v>
      </c>
      <c r="P22" s="15">
        <f>H22-M22</f>
        <v>0</v>
      </c>
      <c r="Q22" s="15">
        <f>I22-N22</f>
        <v>0</v>
      </c>
    </row>
    <row r="23" spans="4:6" ht="12.75">
      <c r="D23" s="6"/>
      <c r="F23" s="7"/>
    </row>
    <row r="24" spans="4:7" ht="12.75">
      <c r="D24" s="6"/>
      <c r="G24" s="10"/>
    </row>
    <row r="25" spans="4:7" ht="12.75">
      <c r="D25" s="6"/>
      <c r="G25" s="10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spans="4:7" ht="12.75">
      <c r="D32" s="6"/>
      <c r="G32" s="10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</sheetData>
  <sheetProtection/>
  <autoFilter ref="B13:J22"/>
  <mergeCells count="14">
    <mergeCell ref="G2:I2"/>
    <mergeCell ref="G3:H3"/>
    <mergeCell ref="B9:I9"/>
    <mergeCell ref="B5:I5"/>
    <mergeCell ref="B6:I6"/>
    <mergeCell ref="C8:J8"/>
    <mergeCell ref="C20:E20"/>
    <mergeCell ref="I11:I12"/>
    <mergeCell ref="G11:H11"/>
    <mergeCell ref="E11:F11"/>
    <mergeCell ref="D11:D12"/>
    <mergeCell ref="A11:A14"/>
    <mergeCell ref="B11:B14"/>
    <mergeCell ref="C11:C14"/>
  </mergeCells>
  <printOptions/>
  <pageMargins left="0.18" right="0.13" top="0.61" bottom="0.36" header="0.56" footer="0.18"/>
  <pageSetup fitToHeight="15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Пользователь Windows</cp:lastModifiedBy>
  <cp:lastPrinted>2018-06-20T08:34:48Z</cp:lastPrinted>
  <dcterms:created xsi:type="dcterms:W3CDTF">2008-01-09T07:59:53Z</dcterms:created>
  <dcterms:modified xsi:type="dcterms:W3CDTF">2018-11-15T14:11:45Z</dcterms:modified>
  <cp:category/>
  <cp:version/>
  <cp:contentType/>
  <cp:contentStatus/>
</cp:coreProperties>
</file>