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1"/>
  </bookViews>
  <sheets>
    <sheet name="Лист1" sheetId="1" r:id="rId1"/>
    <sheet name="Восстановл_Лист1" sheetId="2" r:id="rId2"/>
  </sheets>
  <definedNames>
    <definedName name="_xlnm.Print_Titles" localSheetId="1">'Восстановл_Лист1'!$16:$17</definedName>
    <definedName name="_xlnm.Print_Area" localSheetId="1">'Восстановл_Лист1'!$A$1:$L$128</definedName>
  </definedNames>
  <calcPr fullCalcOnLoad="1"/>
</workbook>
</file>

<file path=xl/sharedStrings.xml><?xml version="1.0" encoding="utf-8"?>
<sst xmlns="http://schemas.openxmlformats.org/spreadsheetml/2006/main" count="168" uniqueCount="149">
  <si>
    <t>Відділ освіти райдержадміністрації</t>
  </si>
  <si>
    <t>Управління соціального захисту населення районної державної адміністрації</t>
  </si>
  <si>
    <t xml:space="preserve">до рішення обласної ради "Про обласний бюджет на 2014 рік" </t>
  </si>
  <si>
    <t>(грн.)</t>
  </si>
  <si>
    <t>Загальний обсяг фінансування будівництва</t>
  </si>
  <si>
    <t>Всього</t>
  </si>
  <si>
    <t>Назва головного розпорядника коштів, найменування КТКВ</t>
  </si>
  <si>
    <r>
      <t>Назва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</si>
  <si>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на майбутні роки</t>
    </r>
  </si>
  <si>
    <t>Всього видатків на завершення будівництва обۥєктів на майбутні роки</t>
  </si>
  <si>
    <t>Разом видатків на поточний рік</t>
  </si>
  <si>
    <t>Капітальні видатки</t>
  </si>
  <si>
    <t>01</t>
  </si>
  <si>
    <t xml:space="preserve">Зміни до додатку №7 </t>
  </si>
  <si>
    <t>Позашкiльнi заклади освiти, заходи iз позашкiльної роботи з дiтьми</t>
  </si>
  <si>
    <t>070401</t>
  </si>
  <si>
    <t>0960</t>
  </si>
  <si>
    <t>сільська рада</t>
  </si>
  <si>
    <t>0170</t>
  </si>
  <si>
    <t>Організаційне, інформаційно-аналітичне та матеріально-технічне забезпечення діяльносьі обласної ради, районної ради,районної у місті ради (у разі її створення), міської, селищоної, сільської ради та їх виконавчих комітетів</t>
  </si>
  <si>
    <t>1010</t>
  </si>
  <si>
    <t>Дошкільна освіта</t>
  </si>
  <si>
    <t>придбання оргтехніки</t>
  </si>
  <si>
    <t xml:space="preserve">придбання електроплити ДНЗ Сонечко с.Литовеж </t>
  </si>
  <si>
    <t>6310</t>
  </si>
  <si>
    <t>0490</t>
  </si>
  <si>
    <t>6430</t>
  </si>
  <si>
    <t>0443</t>
  </si>
  <si>
    <t>Розробка схем та проектних рішень масового застосування</t>
  </si>
  <si>
    <t>Виготовлення генерального плану с.Литовеж</t>
  </si>
  <si>
    <t xml:space="preserve">"Про сільський бюджет на 2017 рік" </t>
  </si>
  <si>
    <t>Реконструкція вуличного освітлення с.Заставне, реконструкція водонапірної башти с. Заболотці</t>
  </si>
  <si>
    <t>0111</t>
  </si>
  <si>
    <t>0910</t>
  </si>
  <si>
    <t>Додаток № 5</t>
  </si>
  <si>
    <t>до рішення сільської ради №1/9 від 29.12.2016</t>
  </si>
  <si>
    <t>Код ТПКВКМБ/ ТКВКБМС2</t>
  </si>
  <si>
    <t>Код програмної класифікації видатків та кредитування місцевих бюджетів1</t>
  </si>
  <si>
    <t>Код ФКВКБ3</t>
  </si>
  <si>
    <t>Назва об'єктів відповідно до проектно-кошторисної документації,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</si>
  <si>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</si>
  <si>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</si>
  <si>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Реалізація заходів щодо інвестиційного розвитку території</t>
  </si>
  <si>
    <r>
      <t>Перелік об</t>
    </r>
    <r>
      <rPr>
        <b/>
        <sz val="11"/>
        <color indexed="8"/>
        <rFont val="Arial Cyr"/>
        <family val="0"/>
      </rPr>
      <t>ۥ</t>
    </r>
    <r>
      <rPr>
        <b/>
        <sz val="11"/>
        <color indexed="8"/>
        <rFont val="Times New Roman"/>
        <family val="1"/>
      </rPr>
      <t>єктів, видатки на які у 2017 році будуть проводитись за рахунок коштів бюджету розвитку</t>
    </r>
  </si>
  <si>
    <t>0111010</t>
  </si>
  <si>
    <t>0110170</t>
  </si>
  <si>
    <t>0116310</t>
  </si>
  <si>
    <t>0116430</t>
  </si>
  <si>
    <t>до рішення сільської ради від 06.02.2017р. №2/3</t>
  </si>
  <si>
    <t>код програмної класифікації видатків та кредитування місцевих бюджетів</t>
  </si>
  <si>
    <t>0110000</t>
  </si>
  <si>
    <t>0100000</t>
  </si>
  <si>
    <t>Код ТПКВКМБ</t>
  </si>
  <si>
    <t>Код ТКВКБМС</t>
  </si>
  <si>
    <t>Код ФКВКВ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</si>
  <si>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/ТПКВКМВ/ТКВКБМС</t>
  </si>
  <si>
    <t>Литовезька сільська рада</t>
  </si>
  <si>
    <t>"Про сільський  бюджет на 2018 рік"</t>
  </si>
  <si>
    <t>0116000</t>
  </si>
  <si>
    <t>6000</t>
  </si>
  <si>
    <t>Житлово-комунальне господарство</t>
  </si>
  <si>
    <t>0116080</t>
  </si>
  <si>
    <t>Реалізація державних та місцевих програм</t>
  </si>
  <si>
    <t>0116082</t>
  </si>
  <si>
    <t>0610</t>
  </si>
  <si>
    <t>Придбання житла для окремих категорій населення відповідно до законодавства</t>
  </si>
  <si>
    <t>Для придбання житла для дітей-сиріт,дітей, позбавлених батьківського піклування та осіб з їх числа</t>
  </si>
  <si>
    <t xml:space="preserve">"Про внесення змін до рішення  </t>
  </si>
  <si>
    <t>сільської ради від 22.12.2017 №10/2</t>
  </si>
  <si>
    <t xml:space="preserve">                                                                                        до рішення сільської ради " Про сільський бюджет на 2018 рік"</t>
  </si>
  <si>
    <r>
      <t>"Перелік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2018 році будуть проводитись за рахунок коштів бюджету розвитку"</t>
    </r>
  </si>
  <si>
    <t>0111000</t>
  </si>
  <si>
    <t>1000</t>
  </si>
  <si>
    <t xml:space="preserve"> </t>
  </si>
  <si>
    <t>Освіта</t>
  </si>
  <si>
    <t>Надання дошкільної освіти</t>
  </si>
  <si>
    <t>0111020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</si>
  <si>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</si>
  <si>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</si>
  <si>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садком,інтернатом при школі), спеціалізованими школами,ліцеями,гімназіями,колегіумами</t>
  </si>
  <si>
    <t>0114000</t>
  </si>
  <si>
    <t>4000</t>
  </si>
  <si>
    <t>Культура і мистецтво</t>
  </si>
  <si>
    <t>0114060</t>
  </si>
  <si>
    <t>4060</t>
  </si>
  <si>
    <t>0828</t>
  </si>
  <si>
    <t>Забезпечення діяльності палаців і будинків культури,клубів,центрів дозвілля  та інших клубних закладів</t>
  </si>
  <si>
    <t>Придбання  холодильника в ДНЗ с.Литовеж, придбання електороплити для ДНЗ с.Мовники</t>
  </si>
  <si>
    <t>0117000</t>
  </si>
  <si>
    <t>7000</t>
  </si>
  <si>
    <t>Економічна діяльність</t>
  </si>
  <si>
    <t>0117300</t>
  </si>
  <si>
    <t>Будівництво та регіональний розвиток</t>
  </si>
  <si>
    <t>0117350</t>
  </si>
  <si>
    <t>Розроблення схем планування та забудови територій (містобудівної документації)</t>
  </si>
  <si>
    <t>Розроблення генерального плану в селах Литовеж,Заболотці,Біличі</t>
  </si>
  <si>
    <t xml:space="preserve">                                      Зміни до додатку №5</t>
  </si>
  <si>
    <t>0117324</t>
  </si>
  <si>
    <t>Будівництво установ та закладів культури</t>
  </si>
  <si>
    <t>0117330</t>
  </si>
  <si>
    <t>Будівництво інших об'єктів соціальної та виробничої інфраструктури комунальної власності</t>
  </si>
  <si>
    <t xml:space="preserve">до рішення сільської ради </t>
  </si>
  <si>
    <t>0117600</t>
  </si>
  <si>
    <t>Інші програми та заходи, що пов'язані з економічною діяльністю</t>
  </si>
  <si>
    <t>0117670</t>
  </si>
  <si>
    <t>Внески до статутного капіталу суб'єктів господарювання</t>
  </si>
  <si>
    <t>Поповнення статутного фонду КП "КГ Литовезької сільської ради"</t>
  </si>
  <si>
    <t>Придбання підсилювача до музичної апаратури в будинок культури с.Заставне</t>
  </si>
  <si>
    <t>Експертиза проектно-кошторисної документації "Капітальний ремонт будинку культури с.Заболотці Іваничівського району Волинської області"</t>
  </si>
  <si>
    <t xml:space="preserve"> в тому числі: інші субвенції з місцевого бюджету</t>
  </si>
  <si>
    <t>0117362</t>
  </si>
  <si>
    <t>Виконання інвестиційних проектів за рахунок субвенції на формування інфрастуктури об'єднаних територіальних громад</t>
  </si>
  <si>
    <t>Реконстукція вуличного освітлення в с.Біличі, с.Заставне Іваничівського району Волинської області</t>
  </si>
  <si>
    <t>Реконстукція частини приміщення школи під дитячий садочок на 15 місць в селі Заставне Іваничівського району Волинської області</t>
  </si>
  <si>
    <t>Розробка проектної документації для Проекту "Реконструкція частини приміщення школи під дитячий садочок на 40 місць по вул.Клименка, 6А с.Заставне Іваничівського району Волинської області</t>
  </si>
  <si>
    <t>Розробка проектної документації для проекту "Капітального ремонту даху приміщення ЗОШ І-ІІІ ступеня ім.Володимира Якобчука,корпус 1 по вул.Незалежності,1 с.Литовеж Іваничівського району Волинської області</t>
  </si>
  <si>
    <t>в тому числі: субвенція з державного бюджету на формування інфрастуктури об'єднаних територіальних громад</t>
  </si>
  <si>
    <t>0117360</t>
  </si>
  <si>
    <t>Виконання інвестиційних проектів за рахунок коштів, які надаються з державного бюджету та інших місцевих бюджетів</t>
  </si>
  <si>
    <t>Закупівля транспортних засобів спеціального призначення та обладнаня для комунального підприємства "Комунального господарства Литовезької сільської ради"</t>
  </si>
  <si>
    <t>в тому числі: за рахунок субвенції з місцевого бюджету на забезпечення якісної освіти,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</si>
  <si>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                                    Капітальні видатки</t>
  </si>
  <si>
    <t>Придбання  зчитувача газу  в ЗОШ І-ІІІ ступеня с.Заболотці</t>
  </si>
  <si>
    <t>Проведення капітального ремонту автобуса "Богдан" для підвезення дітей  до ЗОШ І-ІІІ ступеня с.Литовеж</t>
  </si>
  <si>
    <t>Придбання комп'ютерного обладнання, відповідного мультимедійного контенту для початкових класів нової української школи для ЗОШ І-ІІ ступеня сіл Заставне,Мовники та ЗОШ І-ІІІ ступеня сіл Заболотці та Литовеж</t>
  </si>
  <si>
    <t xml:space="preserve">                                                                    капітальні видатки</t>
  </si>
  <si>
    <r>
      <t xml:space="preserve">                                                                    </t>
    </r>
    <r>
      <rPr>
        <sz val="11"/>
        <rFont val="Times New Roman"/>
        <family val="1"/>
      </rPr>
      <t xml:space="preserve"> капітальні видатки</t>
    </r>
  </si>
  <si>
    <t xml:space="preserve">«Реконструкція колишньої школи І-ІІІ ступеня під адміністративну будівлю та центр надання адміністративних послуг в селі Литовеж Іваничівського району Волинської області по вулиці Володимира Якобчука 11Б» </t>
  </si>
  <si>
    <r>
      <t xml:space="preserve">                                                          </t>
    </r>
    <r>
      <rPr>
        <sz val="11"/>
        <color indexed="8"/>
        <rFont val="Times New Roman"/>
        <family val="1"/>
      </rPr>
      <t xml:space="preserve">  капітальні видатки</t>
    </r>
  </si>
  <si>
    <t xml:space="preserve"> Заміна вхідних дверей в ЗОШ І-ІІІ ступеня с. Заболотці</t>
  </si>
  <si>
    <t>співфінансування на реконструкцію приміщення під дитячий садок на 15 місць в с.Заставне Іваничівського району Волинської області</t>
  </si>
  <si>
    <t>проведення технічного нагляду реконструкції приміщення під дитячий садок на 15 місць в с.Заставне Іваничівського району Волинської області</t>
  </si>
  <si>
    <t>0117363</t>
  </si>
  <si>
    <t>Виконання інвестиційних проектів в рамках здійснення заходів щодо соціально-економічного розвитку окремих територій"</t>
  </si>
  <si>
    <t>реконструкція приміщення під дитячий садок на 15 місць  в с.Заставне Іваничівського району Волинської області</t>
  </si>
  <si>
    <t>в тому числі: 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</si>
  <si>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Експертиза проектно кошторисної документації "Реконструкція загальноосвітньої школи І ступеня під Молодіжний центр в селі Кречів Іваничівського району Волинської області </t>
  </si>
  <si>
    <t>на співфінансування проекту громадської організації "Біличанка" під назвою "Влада громади: інструменти впливу" в рамках програми "Програми сприяння громадської активності "Долучайся", що фінансується Агенством США  з міжнародного розвитку (USAID) та здійснюється Pakt в Україні  для придбання твердопаливного котла  в клуб села Біличі Іваничівського району Волинської області</t>
  </si>
  <si>
    <t>Заміна вхідних  дверей в ЗОШ І-ІІ ступеня с.Заставне та  в ЗОШ І-ІІІ ступеня с.Литовеж</t>
  </si>
  <si>
    <t>придбання газового котла для ДНЗ "Метелик" с.Мовники</t>
  </si>
  <si>
    <t>придбання холодильника для ЗОШ                              І-ІІ ступеня с.Мовники</t>
  </si>
  <si>
    <t>придбання телевізора для ЗОШ                     І-ІІІ ступеня с.Литовеж</t>
  </si>
  <si>
    <t>0117321</t>
  </si>
  <si>
    <t>Будівництво освітніх установ та закладів</t>
  </si>
  <si>
    <t>проведення експертизи проекту "Будівництво спортивного залу на території загальноосвітньої школи І-ІІІ ступенів імені Володимира Якобчука на вулиці Незалежності,1 в селі Литовеж"</t>
  </si>
  <si>
    <t>Будівництво вуличного освітлення в с.Заболотці Іваничівського району</t>
  </si>
  <si>
    <t>Придбання стартера для автобуса в КЗ "Заболотцівський ліцей"</t>
  </si>
  <si>
    <t>на придбання сценічних костюмів для клубу с.Біличі</t>
  </si>
  <si>
    <t>в тому числі: за рахунок субвенції з обласного бюджету місцевим бюджетам на забезпечення житлом дітей-сиріт і дітей, позбавлених батьківського піклування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</si>
</sst>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9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0"/>
    </font>
    <font>
      <sz val="10"/>
      <color indexed="8"/>
      <name val="Arial Cyr"/>
      <family val="0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vertical="center"/>
      <protection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 applyProtection="1">
      <alignment vertical="center"/>
      <protection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 shrinkToFit="1"/>
    </xf>
    <xf numFmtId="4" fontId="16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 shrinkToFit="1"/>
    </xf>
    <xf numFmtId="0" fontId="15" fillId="0" borderId="28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wrapText="1" shrinkToFit="1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left" vertical="center" wrapText="1" shrinkToFit="1"/>
      <protection/>
    </xf>
    <xf numFmtId="4" fontId="5" fillId="0" borderId="21" xfId="0" applyNumberFormat="1" applyFont="1" applyFill="1" applyBorder="1" applyAlignment="1">
      <alignment horizontal="right" vertical="center"/>
    </xf>
    <xf numFmtId="49" fontId="0" fillId="0" borderId="29" xfId="0" applyNumberForma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vertical="center" wrapText="1" shrinkToFit="1"/>
    </xf>
    <xf numFmtId="4" fontId="5" fillId="0" borderId="23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vertical="center" wrapText="1" shrinkToFi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6" xfId="0" applyFont="1" applyFill="1" applyBorder="1" applyAlignment="1">
      <alignment vertical="center" wrapText="1" shrinkToFit="1"/>
    </xf>
    <xf numFmtId="4" fontId="14" fillId="0" borderId="16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 applyProtection="1">
      <alignment vertical="center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 applyProtection="1">
      <alignment vertical="center"/>
      <protection/>
    </xf>
    <xf numFmtId="4" fontId="14" fillId="0" borderId="20" xfId="0" applyNumberFormat="1" applyFont="1" applyFill="1" applyBorder="1" applyAlignment="1" applyProtection="1">
      <alignment vertical="center"/>
      <protection/>
    </xf>
    <xf numFmtId="4" fontId="14" fillId="0" borderId="21" xfId="0" applyNumberFormat="1" applyFont="1" applyFill="1" applyBorder="1" applyAlignment="1" applyProtection="1">
      <alignment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vertical="center" wrapText="1" shrinkToFit="1"/>
    </xf>
    <xf numFmtId="3" fontId="16" fillId="0" borderId="12" xfId="0" applyNumberFormat="1" applyFont="1" applyFill="1" applyBorder="1" applyAlignment="1">
      <alignment horizontal="right" vertical="center"/>
    </xf>
    <xf numFmtId="49" fontId="14" fillId="0" borderId="32" xfId="0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 wrapText="1" shrinkToFit="1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1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vertical="center" wrapText="1" shrinkToFit="1"/>
    </xf>
    <xf numFmtId="49" fontId="16" fillId="0" borderId="32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shrinkToFit="1"/>
    </xf>
    <xf numFmtId="0" fontId="16" fillId="0" borderId="16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right" vertical="center"/>
    </xf>
    <xf numFmtId="49" fontId="14" fillId="0" borderId="33" xfId="0" applyNumberFormat="1" applyFont="1" applyFill="1" applyBorder="1" applyAlignment="1" applyProtection="1">
      <alignment vertical="center"/>
      <protection/>
    </xf>
    <xf numFmtId="0" fontId="16" fillId="0" borderId="34" xfId="0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49" fontId="16" fillId="0" borderId="26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vertical="center"/>
      <protection/>
    </xf>
    <xf numFmtId="0" fontId="16" fillId="0" borderId="3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 shrinkToFit="1"/>
    </xf>
    <xf numFmtId="0" fontId="16" fillId="0" borderId="14" xfId="0" applyNumberFormat="1" applyFont="1" applyFill="1" applyBorder="1" applyAlignment="1" applyProtection="1">
      <alignment horizontal="justify" vertical="center" wrapText="1"/>
      <protection/>
    </xf>
    <xf numFmtId="0" fontId="16" fillId="0" borderId="3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 applyProtection="1">
      <alignment vertical="center"/>
      <protection/>
    </xf>
    <xf numFmtId="49" fontId="14" fillId="0" borderId="31" xfId="0" applyNumberFormat="1" applyFont="1" applyFill="1" applyBorder="1" applyAlignment="1" applyProtection="1">
      <alignment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49" fontId="14" fillId="0" borderId="38" xfId="0" applyNumberFormat="1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 shrinkToFit="1"/>
    </xf>
    <xf numFmtId="0" fontId="14" fillId="0" borderId="16" xfId="0" applyNumberFormat="1" applyFont="1" applyFill="1" applyBorder="1" applyAlignment="1" applyProtection="1">
      <alignment wrapText="1"/>
      <protection/>
    </xf>
    <xf numFmtId="49" fontId="14" fillId="0" borderId="40" xfId="0" applyNumberFormat="1" applyFont="1" applyFill="1" applyBorder="1" applyAlignment="1" applyProtection="1">
      <alignment vertical="center"/>
      <protection/>
    </xf>
    <xf numFmtId="3" fontId="14" fillId="0" borderId="16" xfId="0" applyNumberFormat="1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/>
    </xf>
    <xf numFmtId="49" fontId="16" fillId="0" borderId="31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vertical="center"/>
      <protection/>
    </xf>
    <xf numFmtId="49" fontId="14" fillId="0" borderId="39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4" xfId="0" applyNumberFormat="1" applyFont="1" applyFill="1" applyBorder="1" applyAlignment="1" applyProtection="1">
      <alignment horizontal="center" vertical="center" wrapText="1" shrinkToFit="1"/>
      <protection/>
    </xf>
    <xf numFmtId="49" fontId="16" fillId="0" borderId="42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vertical="center"/>
      <protection/>
    </xf>
    <xf numFmtId="0" fontId="23" fillId="0" borderId="32" xfId="0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23" fillId="0" borderId="40" xfId="0" applyFont="1" applyFill="1" applyBorder="1" applyAlignment="1">
      <alignment vertical="center" wrapText="1" shrinkToFit="1"/>
    </xf>
    <xf numFmtId="49" fontId="16" fillId="0" borderId="32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6" fillId="0" borderId="4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0.7109375" style="0" customWidth="1"/>
    <col min="4" max="4" width="29.8515625" style="0" customWidth="1"/>
    <col min="5" max="5" width="32.28125" style="0" customWidth="1"/>
  </cols>
  <sheetData>
    <row r="1" spans="6:14" ht="12.75" customHeight="1">
      <c r="F1" s="118" t="s">
        <v>34</v>
      </c>
      <c r="G1" s="118"/>
      <c r="H1" s="118"/>
      <c r="I1" s="118"/>
      <c r="K1" s="119"/>
      <c r="L1" s="119"/>
      <c r="M1" s="119"/>
      <c r="N1" s="119"/>
    </row>
    <row r="2" spans="6:14" ht="12.75">
      <c r="F2" s="117" t="s">
        <v>35</v>
      </c>
      <c r="G2" s="117"/>
      <c r="H2" s="117"/>
      <c r="I2" s="117"/>
      <c r="K2" s="117"/>
      <c r="L2" s="117"/>
      <c r="M2" s="117"/>
      <c r="N2" s="117"/>
    </row>
    <row r="3" spans="6:14" ht="12.75" customHeight="1">
      <c r="F3" s="118" t="s">
        <v>30</v>
      </c>
      <c r="G3" s="118"/>
      <c r="H3" s="118"/>
      <c r="I3" s="118"/>
      <c r="K3" s="118"/>
      <c r="L3" s="118"/>
      <c r="M3" s="118"/>
      <c r="N3" s="118"/>
    </row>
    <row r="4" spans="11:14" ht="12.75" customHeight="1">
      <c r="K4" s="22"/>
      <c r="L4" s="22"/>
      <c r="M4" s="22"/>
      <c r="N4" s="22"/>
    </row>
    <row r="5" spans="1:14" ht="18.75">
      <c r="A5" s="133" t="s">
        <v>43</v>
      </c>
      <c r="B5" s="133"/>
      <c r="C5" s="133"/>
      <c r="D5" s="133"/>
      <c r="E5" s="133"/>
      <c r="F5" s="133"/>
      <c r="G5" s="133"/>
      <c r="H5" s="133"/>
      <c r="I5" s="133"/>
      <c r="J5" s="23"/>
      <c r="K5" s="23"/>
      <c r="L5" s="23"/>
      <c r="M5" s="23"/>
      <c r="N5" s="23"/>
    </row>
    <row r="6" spans="1:9" ht="13.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63.75" customHeight="1">
      <c r="A7" s="120" t="s">
        <v>37</v>
      </c>
      <c r="B7" s="120" t="s">
        <v>36</v>
      </c>
      <c r="C7" s="120" t="s">
        <v>38</v>
      </c>
      <c r="D7" s="120" t="s">
        <v>6</v>
      </c>
      <c r="E7" s="123" t="s">
        <v>39</v>
      </c>
      <c r="F7" s="123" t="s">
        <v>4</v>
      </c>
      <c r="G7" s="123" t="s">
        <v>40</v>
      </c>
      <c r="H7" s="123" t="s">
        <v>41</v>
      </c>
      <c r="I7" s="123" t="s">
        <v>10</v>
      </c>
    </row>
    <row r="8" spans="1:9" ht="12.75">
      <c r="A8" s="121"/>
      <c r="B8" s="121"/>
      <c r="C8" s="121"/>
      <c r="D8" s="121"/>
      <c r="E8" s="124"/>
      <c r="F8" s="124"/>
      <c r="G8" s="124"/>
      <c r="H8" s="124"/>
      <c r="I8" s="124"/>
    </row>
    <row r="9" spans="1:9" ht="12.75">
      <c r="A9" s="121"/>
      <c r="B9" s="121"/>
      <c r="C9" s="121"/>
      <c r="D9" s="121"/>
      <c r="E9" s="124"/>
      <c r="F9" s="124"/>
      <c r="G9" s="124"/>
      <c r="H9" s="124"/>
      <c r="I9" s="124"/>
    </row>
    <row r="10" spans="1:9" ht="12.75">
      <c r="A10" s="121"/>
      <c r="B10" s="121"/>
      <c r="C10" s="121"/>
      <c r="D10" s="121"/>
      <c r="E10" s="124"/>
      <c r="F10" s="124"/>
      <c r="G10" s="124"/>
      <c r="H10" s="124"/>
      <c r="I10" s="124"/>
    </row>
    <row r="11" spans="1:9" ht="12.75">
      <c r="A11" s="121"/>
      <c r="B11" s="121"/>
      <c r="C11" s="121"/>
      <c r="D11" s="121"/>
      <c r="E11" s="124"/>
      <c r="F11" s="124"/>
      <c r="G11" s="124"/>
      <c r="H11" s="124"/>
      <c r="I11" s="124"/>
    </row>
    <row r="12" spans="1:9" ht="12.75">
      <c r="A12" s="121"/>
      <c r="B12" s="121"/>
      <c r="C12" s="121"/>
      <c r="D12" s="121"/>
      <c r="E12" s="124"/>
      <c r="F12" s="124"/>
      <c r="G12" s="124"/>
      <c r="H12" s="124"/>
      <c r="I12" s="124"/>
    </row>
    <row r="13" spans="1:9" ht="3" customHeight="1" thickBot="1">
      <c r="A13" s="122"/>
      <c r="B13" s="122"/>
      <c r="C13" s="122"/>
      <c r="D13" s="122"/>
      <c r="E13" s="125"/>
      <c r="F13" s="125"/>
      <c r="G13" s="125"/>
      <c r="H13" s="125"/>
      <c r="I13" s="125"/>
    </row>
    <row r="14" spans="1:9" ht="33.75" customHeight="1" thickBot="1">
      <c r="A14" s="49"/>
      <c r="B14" s="36" t="s">
        <v>12</v>
      </c>
      <c r="C14" s="35"/>
      <c r="D14" s="129" t="s">
        <v>17</v>
      </c>
      <c r="E14" s="130"/>
      <c r="F14" s="45">
        <v>520000</v>
      </c>
      <c r="G14" s="34"/>
      <c r="H14" s="34"/>
      <c r="I14" s="48">
        <v>520000</v>
      </c>
    </row>
    <row r="15" spans="1:9" ht="22.5" customHeight="1" thickBot="1">
      <c r="A15" s="131" t="s">
        <v>11</v>
      </c>
      <c r="B15" s="132"/>
      <c r="C15" s="132"/>
      <c r="D15" s="132"/>
      <c r="E15" s="132"/>
      <c r="F15" s="27"/>
      <c r="G15" s="38"/>
      <c r="H15" s="38"/>
      <c r="I15" s="28"/>
    </row>
    <row r="16" spans="1:11" ht="90" customHeight="1" thickBot="1">
      <c r="A16" s="32" t="s">
        <v>45</v>
      </c>
      <c r="B16" s="32" t="s">
        <v>18</v>
      </c>
      <c r="C16" s="32" t="s">
        <v>32</v>
      </c>
      <c r="D16" s="44" t="s">
        <v>19</v>
      </c>
      <c r="E16" s="47" t="s">
        <v>22</v>
      </c>
      <c r="F16" s="45">
        <v>260000</v>
      </c>
      <c r="G16" s="31"/>
      <c r="H16" s="28"/>
      <c r="I16" s="45">
        <v>260000</v>
      </c>
      <c r="K16" s="37"/>
    </row>
    <row r="17" spans="1:9" ht="28.5" customHeight="1" thickBot="1">
      <c r="A17" s="32" t="s">
        <v>44</v>
      </c>
      <c r="B17" s="32" t="s">
        <v>20</v>
      </c>
      <c r="C17" s="32" t="s">
        <v>33</v>
      </c>
      <c r="D17" s="44" t="s">
        <v>21</v>
      </c>
      <c r="E17" s="42" t="s">
        <v>23</v>
      </c>
      <c r="F17" s="52">
        <v>15000</v>
      </c>
      <c r="G17" s="31"/>
      <c r="H17" s="28"/>
      <c r="I17" s="45">
        <v>15000</v>
      </c>
    </row>
    <row r="18" spans="1:9" ht="36" customHeight="1" thickBot="1">
      <c r="A18" s="33" t="s">
        <v>46</v>
      </c>
      <c r="B18" s="33" t="s">
        <v>24</v>
      </c>
      <c r="C18" s="33" t="s">
        <v>25</v>
      </c>
      <c r="D18" s="53" t="s">
        <v>42</v>
      </c>
      <c r="E18" s="51" t="s">
        <v>31</v>
      </c>
      <c r="F18" s="41">
        <v>110000</v>
      </c>
      <c r="G18" s="26"/>
      <c r="H18" s="31"/>
      <c r="I18" s="39">
        <v>110000</v>
      </c>
    </row>
    <row r="19" spans="1:9" ht="27.75" customHeight="1" thickBot="1">
      <c r="A19" s="32" t="s">
        <v>47</v>
      </c>
      <c r="B19" s="32" t="s">
        <v>26</v>
      </c>
      <c r="C19" s="32" t="s">
        <v>27</v>
      </c>
      <c r="D19" s="44" t="s">
        <v>28</v>
      </c>
      <c r="E19" s="43" t="s">
        <v>29</v>
      </c>
      <c r="F19" s="41">
        <v>135000</v>
      </c>
      <c r="G19" s="31"/>
      <c r="H19" s="30"/>
      <c r="I19" s="45">
        <v>135000</v>
      </c>
    </row>
    <row r="20" spans="1:9" ht="13.5" thickBot="1">
      <c r="A20" s="126" t="s">
        <v>5</v>
      </c>
      <c r="B20" s="127"/>
      <c r="C20" s="128"/>
      <c r="D20" s="28"/>
      <c r="E20" s="28"/>
      <c r="F20" s="40">
        <f>F16+F17+F18+F19</f>
        <v>520000</v>
      </c>
      <c r="G20" s="28"/>
      <c r="H20" s="30"/>
      <c r="I20" s="46">
        <v>520000</v>
      </c>
    </row>
    <row r="21" spans="1:9" ht="12.75">
      <c r="A21" s="29"/>
      <c r="G21" s="25"/>
      <c r="H21" s="25"/>
      <c r="I21" s="25"/>
    </row>
  </sheetData>
  <sheetProtection/>
  <mergeCells count="19">
    <mergeCell ref="A20:C20"/>
    <mergeCell ref="D14:E14"/>
    <mergeCell ref="A15:E15"/>
    <mergeCell ref="F7:F13"/>
    <mergeCell ref="A5:I5"/>
    <mergeCell ref="G7:G13"/>
    <mergeCell ref="H7:H13"/>
    <mergeCell ref="I7:I13"/>
    <mergeCell ref="B7:B13"/>
    <mergeCell ref="A7:A13"/>
    <mergeCell ref="K2:N2"/>
    <mergeCell ref="K3:N3"/>
    <mergeCell ref="K1:N1"/>
    <mergeCell ref="C7:C13"/>
    <mergeCell ref="D7:D13"/>
    <mergeCell ref="E7:E13"/>
    <mergeCell ref="F2:I2"/>
    <mergeCell ref="F3:I3"/>
    <mergeCell ref="F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70"/>
  <sheetViews>
    <sheetView showZeros="0" tabSelected="1" view="pageBreakPreview" zoomScaleSheetLayoutView="100" zoomScalePageLayoutView="0" workbookViewId="0" topLeftCell="C121">
      <selection activeCell="K113" sqref="K113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421875" style="1" customWidth="1"/>
    <col min="7" max="7" width="40.8515625" style="1" customWidth="1"/>
    <col min="8" max="8" width="16.421875" style="1" customWidth="1"/>
    <col min="9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6" t="s">
        <v>34</v>
      </c>
      <c r="J1" s="54"/>
      <c r="K1" s="54"/>
      <c r="L1" s="54"/>
    </row>
    <row r="2" spans="9:12" ht="12.75" customHeight="1" hidden="1">
      <c r="I2" s="54" t="s">
        <v>48</v>
      </c>
      <c r="J2" s="54"/>
      <c r="K2" s="54"/>
      <c r="L2" s="54"/>
    </row>
    <row r="3" spans="9:12" ht="12.75" customHeight="1">
      <c r="I3" s="55" t="s">
        <v>101</v>
      </c>
      <c r="J3" s="54"/>
      <c r="K3" s="54"/>
      <c r="L3" s="54"/>
    </row>
    <row r="4" spans="9:12" ht="1.5" customHeight="1">
      <c r="I4" s="55"/>
      <c r="J4" s="54"/>
      <c r="K4" s="54"/>
      <c r="L4" s="54"/>
    </row>
    <row r="5" spans="9:12" ht="9.75" customHeight="1">
      <c r="I5" s="158" t="s">
        <v>67</v>
      </c>
      <c r="J5" s="158"/>
      <c r="K5" s="54"/>
      <c r="L5" s="54"/>
    </row>
    <row r="6" spans="9:12" ht="12.75" customHeight="1">
      <c r="I6" s="158" t="s">
        <v>68</v>
      </c>
      <c r="J6" s="158"/>
      <c r="K6" s="54"/>
      <c r="L6" s="54"/>
    </row>
    <row r="7" spans="9:12" ht="12.75" customHeight="1">
      <c r="I7" s="55" t="s">
        <v>57</v>
      </c>
      <c r="J7" s="54"/>
      <c r="K7" s="54"/>
      <c r="L7" s="54"/>
    </row>
    <row r="8" spans="9:12" ht="14.25" customHeight="1">
      <c r="I8" s="55"/>
      <c r="J8" s="54"/>
      <c r="K8" s="54"/>
      <c r="L8" s="54"/>
    </row>
    <row r="9" ht="9.75" customHeight="1">
      <c r="I9" s="3"/>
    </row>
    <row r="10" spans="4:11" s="6" customFormat="1" ht="18.75" hidden="1">
      <c r="D10" s="161" t="s">
        <v>13</v>
      </c>
      <c r="E10" s="161"/>
      <c r="F10" s="161"/>
      <c r="G10" s="161"/>
      <c r="H10" s="161"/>
      <c r="I10" s="161"/>
      <c r="J10" s="161"/>
      <c r="K10" s="161"/>
    </row>
    <row r="11" spans="4:11" s="6" customFormat="1" ht="18.75" hidden="1">
      <c r="D11" s="161" t="s">
        <v>2</v>
      </c>
      <c r="E11" s="161"/>
      <c r="F11" s="161"/>
      <c r="G11" s="161"/>
      <c r="H11" s="161"/>
      <c r="I11" s="161"/>
      <c r="J11" s="161"/>
      <c r="K11" s="161"/>
    </row>
    <row r="12" spans="4:11" s="6" customFormat="1" ht="12" customHeight="1">
      <c r="D12" s="50"/>
      <c r="E12" s="50"/>
      <c r="F12" s="159" t="s">
        <v>96</v>
      </c>
      <c r="G12" s="159"/>
      <c r="H12" s="159"/>
      <c r="I12" s="50"/>
      <c r="J12" s="50"/>
      <c r="K12" s="50"/>
    </row>
    <row r="13" spans="4:11" s="6" customFormat="1" ht="12" customHeight="1">
      <c r="D13" s="50"/>
      <c r="E13" s="160" t="s">
        <v>69</v>
      </c>
      <c r="F13" s="160"/>
      <c r="G13" s="160"/>
      <c r="H13" s="160"/>
      <c r="I13" s="50"/>
      <c r="J13" s="50"/>
      <c r="K13" s="50"/>
    </row>
    <row r="14" spans="4:11" ht="12.75">
      <c r="D14" s="137" t="s">
        <v>70</v>
      </c>
      <c r="E14" s="137"/>
      <c r="F14" s="137"/>
      <c r="G14" s="137"/>
      <c r="H14" s="137"/>
      <c r="I14" s="137"/>
      <c r="J14" s="137"/>
      <c r="K14" s="137"/>
    </row>
    <row r="15" spans="3:11" ht="13.5" thickBot="1">
      <c r="C15" s="21"/>
      <c r="K15" s="2" t="s">
        <v>3</v>
      </c>
    </row>
    <row r="16" spans="3:11" ht="53.25" customHeight="1">
      <c r="C16" s="144" t="s">
        <v>49</v>
      </c>
      <c r="D16" s="7" t="s">
        <v>52</v>
      </c>
      <c r="E16" s="138" t="s">
        <v>54</v>
      </c>
      <c r="F16" s="146" t="s">
        <v>55</v>
      </c>
      <c r="G16" s="148" t="s">
        <v>7</v>
      </c>
      <c r="H16" s="140" t="s">
        <v>4</v>
      </c>
      <c r="I16" s="140" t="s">
        <v>8</v>
      </c>
      <c r="J16" s="140" t="s">
        <v>9</v>
      </c>
      <c r="K16" s="142" t="s">
        <v>10</v>
      </c>
    </row>
    <row r="17" spans="3:11" ht="92.25" customHeight="1" thickBot="1">
      <c r="C17" s="145"/>
      <c r="D17" s="8" t="s">
        <v>53</v>
      </c>
      <c r="E17" s="139"/>
      <c r="F17" s="147"/>
      <c r="G17" s="149"/>
      <c r="H17" s="141"/>
      <c r="I17" s="141"/>
      <c r="J17" s="141"/>
      <c r="K17" s="143"/>
    </row>
    <row r="18" spans="3:11" s="5" customFormat="1" ht="15" thickBot="1">
      <c r="C18" s="59" t="s">
        <v>51</v>
      </c>
      <c r="D18" s="60"/>
      <c r="E18" s="60"/>
      <c r="F18" s="61" t="s">
        <v>56</v>
      </c>
      <c r="G18" s="62"/>
      <c r="H18" s="63">
        <v>3896803</v>
      </c>
      <c r="I18" s="63"/>
      <c r="J18" s="63">
        <v>3896803</v>
      </c>
      <c r="K18" s="64">
        <v>3896803</v>
      </c>
    </row>
    <row r="19" spans="3:11" s="5" customFormat="1" ht="15.75" customHeight="1">
      <c r="C19" s="103" t="s">
        <v>50</v>
      </c>
      <c r="D19" s="104"/>
      <c r="E19" s="65"/>
      <c r="F19" s="66" t="s">
        <v>56</v>
      </c>
      <c r="G19" s="67"/>
      <c r="H19" s="9">
        <v>3896803</v>
      </c>
      <c r="I19" s="10"/>
      <c r="J19" s="11">
        <v>3896683</v>
      </c>
      <c r="K19" s="12">
        <v>3896683</v>
      </c>
    </row>
    <row r="20" spans="3:11" s="5" customFormat="1" ht="15.75" customHeight="1">
      <c r="C20" s="102" t="s">
        <v>71</v>
      </c>
      <c r="D20" s="76" t="s">
        <v>72</v>
      </c>
      <c r="E20" s="65" t="s">
        <v>73</v>
      </c>
      <c r="F20" s="66" t="s">
        <v>74</v>
      </c>
      <c r="G20" s="67"/>
      <c r="H20" s="58">
        <f>H22+H27</f>
        <v>306625</v>
      </c>
      <c r="I20" s="19"/>
      <c r="J20" s="19">
        <v>306625</v>
      </c>
      <c r="K20" s="19">
        <v>306625</v>
      </c>
    </row>
    <row r="21" spans="3:11" s="5" customFormat="1" ht="15.75" customHeight="1">
      <c r="C21" s="150" t="s">
        <v>121</v>
      </c>
      <c r="D21" s="151"/>
      <c r="E21" s="151"/>
      <c r="F21" s="151"/>
      <c r="G21" s="67"/>
      <c r="H21" s="18">
        <v>306625</v>
      </c>
      <c r="I21" s="19"/>
      <c r="J21" s="20">
        <v>306625</v>
      </c>
      <c r="K21" s="20">
        <v>306625</v>
      </c>
    </row>
    <row r="22" spans="3:11" s="5" customFormat="1" ht="25.5" customHeight="1">
      <c r="C22" s="102" t="s">
        <v>44</v>
      </c>
      <c r="D22" s="76" t="s">
        <v>20</v>
      </c>
      <c r="E22" s="65" t="s">
        <v>33</v>
      </c>
      <c r="F22" s="66" t="s">
        <v>75</v>
      </c>
      <c r="G22" s="113"/>
      <c r="H22" s="58">
        <v>61700</v>
      </c>
      <c r="I22" s="19"/>
      <c r="J22" s="19">
        <v>61700</v>
      </c>
      <c r="K22" s="19">
        <v>61700</v>
      </c>
    </row>
    <row r="23" spans="3:11" s="5" customFormat="1" ht="49.5" customHeight="1">
      <c r="C23" s="102"/>
      <c r="D23" s="76"/>
      <c r="E23" s="65"/>
      <c r="F23" s="69"/>
      <c r="G23" s="75" t="s">
        <v>87</v>
      </c>
      <c r="H23" s="18">
        <v>28200</v>
      </c>
      <c r="I23" s="19"/>
      <c r="J23" s="20">
        <v>28200</v>
      </c>
      <c r="K23" s="20">
        <v>28200</v>
      </c>
    </row>
    <row r="24" spans="3:11" s="5" customFormat="1" ht="57.75" customHeight="1">
      <c r="C24" s="102"/>
      <c r="D24" s="76"/>
      <c r="E24" s="65"/>
      <c r="F24" s="69"/>
      <c r="G24" s="75" t="s">
        <v>130</v>
      </c>
      <c r="H24" s="18">
        <v>3500</v>
      </c>
      <c r="I24" s="19"/>
      <c r="J24" s="20">
        <v>3500</v>
      </c>
      <c r="K24" s="20">
        <v>3500</v>
      </c>
    </row>
    <row r="25" spans="3:11" s="5" customFormat="1" ht="32.25" customHeight="1">
      <c r="C25" s="102"/>
      <c r="D25" s="76"/>
      <c r="E25" s="65"/>
      <c r="F25" s="69"/>
      <c r="G25" s="75" t="s">
        <v>139</v>
      </c>
      <c r="H25" s="18">
        <v>15000</v>
      </c>
      <c r="I25" s="19"/>
      <c r="J25" s="20">
        <v>15000</v>
      </c>
      <c r="K25" s="20">
        <v>15000</v>
      </c>
    </row>
    <row r="26" spans="3:11" s="5" customFormat="1" ht="57.75" customHeight="1">
      <c r="C26" s="102"/>
      <c r="D26" s="76"/>
      <c r="E26" s="65"/>
      <c r="F26" s="69"/>
      <c r="G26" s="75" t="s">
        <v>131</v>
      </c>
      <c r="H26" s="18">
        <v>15000</v>
      </c>
      <c r="I26" s="19"/>
      <c r="J26" s="20">
        <v>15000</v>
      </c>
      <c r="K26" s="20">
        <v>15000</v>
      </c>
    </row>
    <row r="27" spans="3:11" s="5" customFormat="1" ht="96" customHeight="1">
      <c r="C27" s="102" t="s">
        <v>76</v>
      </c>
      <c r="D27" s="76" t="s">
        <v>77</v>
      </c>
      <c r="E27" s="65" t="s">
        <v>78</v>
      </c>
      <c r="F27" s="66" t="s">
        <v>79</v>
      </c>
      <c r="G27" s="113"/>
      <c r="H27" s="58">
        <v>244925</v>
      </c>
      <c r="I27" s="19"/>
      <c r="J27" s="19">
        <v>244925</v>
      </c>
      <c r="K27" s="19">
        <v>244925</v>
      </c>
    </row>
    <row r="28" spans="3:11" s="5" customFormat="1" ht="34.5" customHeight="1">
      <c r="C28" s="102"/>
      <c r="D28" s="76"/>
      <c r="E28" s="65"/>
      <c r="F28" s="69"/>
      <c r="G28" s="75" t="s">
        <v>122</v>
      </c>
      <c r="H28" s="18">
        <v>10500</v>
      </c>
      <c r="I28" s="19"/>
      <c r="J28" s="20">
        <v>10500</v>
      </c>
      <c r="K28" s="20">
        <v>10500</v>
      </c>
    </row>
    <row r="29" spans="3:11" s="5" customFormat="1" ht="40.5" customHeight="1">
      <c r="C29" s="102"/>
      <c r="D29" s="76"/>
      <c r="E29" s="65"/>
      <c r="F29" s="69"/>
      <c r="G29" s="75" t="s">
        <v>138</v>
      </c>
      <c r="H29" s="18">
        <v>27000</v>
      </c>
      <c r="I29" s="19"/>
      <c r="J29" s="20">
        <v>27000</v>
      </c>
      <c r="K29" s="20">
        <v>27000</v>
      </c>
    </row>
    <row r="30" spans="3:11" s="5" customFormat="1" ht="33" customHeight="1">
      <c r="C30" s="102"/>
      <c r="D30" s="76"/>
      <c r="E30" s="65"/>
      <c r="F30" s="69"/>
      <c r="G30" s="75" t="s">
        <v>129</v>
      </c>
      <c r="H30" s="18">
        <v>42860</v>
      </c>
      <c r="I30" s="19"/>
      <c r="J30" s="20">
        <v>42860</v>
      </c>
      <c r="K30" s="20">
        <v>42860</v>
      </c>
    </row>
    <row r="31" spans="3:11" s="5" customFormat="1" ht="41.25" customHeight="1">
      <c r="C31" s="102"/>
      <c r="D31" s="76"/>
      <c r="E31" s="65"/>
      <c r="F31" s="69"/>
      <c r="G31" s="75" t="s">
        <v>123</v>
      </c>
      <c r="H31" s="18">
        <v>70000</v>
      </c>
      <c r="I31" s="19"/>
      <c r="J31" s="20">
        <v>70000</v>
      </c>
      <c r="K31" s="20">
        <v>70000</v>
      </c>
    </row>
    <row r="32" spans="3:11" s="5" customFormat="1" ht="41.25" customHeight="1">
      <c r="C32" s="102"/>
      <c r="D32" s="76"/>
      <c r="E32" s="65"/>
      <c r="F32" s="69"/>
      <c r="G32" s="75" t="s">
        <v>141</v>
      </c>
      <c r="H32" s="18">
        <v>9365</v>
      </c>
      <c r="I32" s="19"/>
      <c r="J32" s="20">
        <v>9365</v>
      </c>
      <c r="K32" s="20">
        <v>9365</v>
      </c>
    </row>
    <row r="33" spans="3:11" s="5" customFormat="1" ht="41.25" customHeight="1">
      <c r="C33" s="102"/>
      <c r="D33" s="76"/>
      <c r="E33" s="65"/>
      <c r="F33" s="69"/>
      <c r="G33" s="75" t="s">
        <v>140</v>
      </c>
      <c r="H33" s="18">
        <v>7000</v>
      </c>
      <c r="I33" s="19"/>
      <c r="J33" s="20">
        <v>7000</v>
      </c>
      <c r="K33" s="20">
        <v>7000</v>
      </c>
    </row>
    <row r="34" spans="3:11" s="5" customFormat="1" ht="96" customHeight="1">
      <c r="C34" s="102"/>
      <c r="D34" s="76"/>
      <c r="E34" s="65"/>
      <c r="F34" s="69"/>
      <c r="G34" s="75" t="s">
        <v>124</v>
      </c>
      <c r="H34" s="18">
        <v>69600</v>
      </c>
      <c r="I34" s="19"/>
      <c r="J34" s="20">
        <v>69600</v>
      </c>
      <c r="K34" s="20">
        <v>69600</v>
      </c>
    </row>
    <row r="35" spans="3:11" s="5" customFormat="1" ht="96" customHeight="1">
      <c r="C35" s="102"/>
      <c r="D35" s="76"/>
      <c r="E35" s="65"/>
      <c r="F35" s="69"/>
      <c r="G35" s="75" t="s">
        <v>146</v>
      </c>
      <c r="H35" s="18">
        <v>8600</v>
      </c>
      <c r="I35" s="19"/>
      <c r="J35" s="20">
        <v>8600</v>
      </c>
      <c r="K35" s="20">
        <v>8600</v>
      </c>
    </row>
    <row r="36" spans="3:11" s="5" customFormat="1" ht="96" customHeight="1">
      <c r="C36" s="102"/>
      <c r="D36" s="76"/>
      <c r="E36" s="65"/>
      <c r="F36" s="69"/>
      <c r="G36" s="75" t="s">
        <v>120</v>
      </c>
      <c r="H36" s="18">
        <v>33600</v>
      </c>
      <c r="I36" s="19"/>
      <c r="J36" s="20">
        <v>33600</v>
      </c>
      <c r="K36" s="20">
        <v>33600</v>
      </c>
    </row>
    <row r="37" spans="3:11" s="5" customFormat="1" ht="19.5" customHeight="1">
      <c r="C37" s="102" t="s">
        <v>80</v>
      </c>
      <c r="D37" s="76" t="s">
        <v>81</v>
      </c>
      <c r="E37" s="65"/>
      <c r="F37" s="66" t="s">
        <v>82</v>
      </c>
      <c r="G37" s="82"/>
      <c r="H37" s="58">
        <v>78153</v>
      </c>
      <c r="I37" s="19"/>
      <c r="J37" s="19">
        <v>78153</v>
      </c>
      <c r="K37" s="19">
        <v>78153</v>
      </c>
    </row>
    <row r="38" spans="3:11" s="5" customFormat="1" ht="19.5" customHeight="1">
      <c r="C38" s="134" t="s">
        <v>128</v>
      </c>
      <c r="D38" s="135"/>
      <c r="E38" s="135"/>
      <c r="F38" s="136"/>
      <c r="G38" s="82"/>
      <c r="H38" s="58">
        <v>78153</v>
      </c>
      <c r="I38" s="19"/>
      <c r="J38" s="19">
        <v>78153</v>
      </c>
      <c r="K38" s="19">
        <v>78153</v>
      </c>
    </row>
    <row r="39" spans="3:11" s="5" customFormat="1" ht="64.5" customHeight="1">
      <c r="C39" s="102" t="s">
        <v>83</v>
      </c>
      <c r="D39" s="76" t="s">
        <v>84</v>
      </c>
      <c r="E39" s="65" t="s">
        <v>85</v>
      </c>
      <c r="F39" s="69" t="s">
        <v>86</v>
      </c>
      <c r="G39" s="75" t="s">
        <v>107</v>
      </c>
      <c r="H39" s="18">
        <v>9000</v>
      </c>
      <c r="I39" s="19"/>
      <c r="J39" s="20">
        <v>9000</v>
      </c>
      <c r="K39" s="20">
        <v>9000</v>
      </c>
    </row>
    <row r="40" spans="3:11" s="5" customFormat="1" ht="57.75" customHeight="1">
      <c r="C40" s="112"/>
      <c r="D40" s="76"/>
      <c r="E40" s="65"/>
      <c r="F40" s="69"/>
      <c r="G40" s="75" t="s">
        <v>108</v>
      </c>
      <c r="H40" s="18">
        <v>14853</v>
      </c>
      <c r="I40" s="19"/>
      <c r="J40" s="20">
        <v>14853</v>
      </c>
      <c r="K40" s="20">
        <v>14853</v>
      </c>
    </row>
    <row r="41" spans="3:11" s="5" customFormat="1" ht="147" customHeight="1">
      <c r="C41" s="112"/>
      <c r="D41" s="76"/>
      <c r="E41" s="65"/>
      <c r="F41" s="69"/>
      <c r="G41" s="75" t="s">
        <v>137</v>
      </c>
      <c r="H41" s="18">
        <v>30000</v>
      </c>
      <c r="I41" s="19"/>
      <c r="J41" s="20">
        <v>30000</v>
      </c>
      <c r="K41" s="20">
        <v>30000</v>
      </c>
    </row>
    <row r="42" spans="3:11" s="5" customFormat="1" ht="33.75" customHeight="1">
      <c r="C42" s="112"/>
      <c r="D42" s="76"/>
      <c r="E42" s="65"/>
      <c r="F42" s="69"/>
      <c r="G42" s="75" t="s">
        <v>147</v>
      </c>
      <c r="H42" s="18">
        <v>24300</v>
      </c>
      <c r="I42" s="19"/>
      <c r="J42" s="20">
        <v>24300</v>
      </c>
      <c r="K42" s="20">
        <v>24300</v>
      </c>
    </row>
    <row r="43" spans="3:11" s="5" customFormat="1" ht="21" customHeight="1" thickBot="1">
      <c r="C43" s="73" t="s">
        <v>58</v>
      </c>
      <c r="D43" s="101" t="s">
        <v>59</v>
      </c>
      <c r="E43" s="74"/>
      <c r="F43" s="57" t="s">
        <v>60</v>
      </c>
      <c r="G43" s="71"/>
      <c r="H43" s="58">
        <v>400000</v>
      </c>
      <c r="I43" s="18"/>
      <c r="J43" s="58">
        <v>400000</v>
      </c>
      <c r="K43" s="58">
        <f>H43</f>
        <v>400000</v>
      </c>
    </row>
    <row r="44" spans="3:11" s="5" customFormat="1" ht="21" customHeight="1" thickBot="1">
      <c r="C44" s="152" t="s">
        <v>126</v>
      </c>
      <c r="D44" s="153"/>
      <c r="E44" s="153"/>
      <c r="F44" s="154"/>
      <c r="G44" s="71"/>
      <c r="H44" s="18">
        <v>400000</v>
      </c>
      <c r="I44" s="18"/>
      <c r="J44" s="18">
        <v>400000</v>
      </c>
      <c r="K44" s="18">
        <v>400000</v>
      </c>
    </row>
    <row r="45" spans="3:11" s="5" customFormat="1" ht="37.5" customHeight="1">
      <c r="C45" s="83" t="s">
        <v>61</v>
      </c>
      <c r="D45" s="84">
        <v>6080</v>
      </c>
      <c r="E45" s="81"/>
      <c r="F45" s="77" t="s">
        <v>62</v>
      </c>
      <c r="G45" s="82"/>
      <c r="H45" s="18">
        <v>400000</v>
      </c>
      <c r="I45" s="58"/>
      <c r="J45" s="18">
        <v>400000</v>
      </c>
      <c r="K45" s="18">
        <f>H45</f>
        <v>400000</v>
      </c>
    </row>
    <row r="46" spans="3:11" s="5" customFormat="1" ht="49.5" customHeight="1" thickBot="1">
      <c r="C46" s="85" t="s">
        <v>63</v>
      </c>
      <c r="D46" s="84">
        <v>6082</v>
      </c>
      <c r="E46" s="70" t="s">
        <v>64</v>
      </c>
      <c r="F46" s="77" t="s">
        <v>65</v>
      </c>
      <c r="G46" s="86" t="s">
        <v>66</v>
      </c>
      <c r="H46" s="18">
        <v>400000</v>
      </c>
      <c r="I46" s="18"/>
      <c r="J46" s="18">
        <v>400000</v>
      </c>
      <c r="K46" s="18">
        <f>H46</f>
        <v>400000</v>
      </c>
    </row>
    <row r="47" spans="3:11" s="5" customFormat="1" ht="58.5" customHeight="1" thickBot="1">
      <c r="C47" s="106"/>
      <c r="D47" s="107"/>
      <c r="E47" s="70"/>
      <c r="F47" s="77"/>
      <c r="G47" s="86" t="s">
        <v>148</v>
      </c>
      <c r="H47" s="18">
        <v>200000</v>
      </c>
      <c r="I47" s="18"/>
      <c r="J47" s="18">
        <v>200000</v>
      </c>
      <c r="K47" s="18">
        <v>200000</v>
      </c>
    </row>
    <row r="48" spans="3:11" s="5" customFormat="1" ht="21" customHeight="1" thickBot="1">
      <c r="C48" s="73" t="s">
        <v>88</v>
      </c>
      <c r="D48" s="101" t="s">
        <v>89</v>
      </c>
      <c r="E48" s="74"/>
      <c r="F48" s="57" t="s">
        <v>90</v>
      </c>
      <c r="G48" s="71"/>
      <c r="H48" s="58">
        <v>3012125</v>
      </c>
      <c r="I48" s="18"/>
      <c r="J48" s="58">
        <v>3012125</v>
      </c>
      <c r="K48" s="58">
        <v>3012125</v>
      </c>
    </row>
    <row r="49" spans="3:11" s="5" customFormat="1" ht="30.75" customHeight="1" hidden="1" thickBot="1">
      <c r="C49" s="68"/>
      <c r="D49" s="74" t="s">
        <v>26</v>
      </c>
      <c r="E49" s="74" t="s">
        <v>27</v>
      </c>
      <c r="F49" s="17" t="s">
        <v>28</v>
      </c>
      <c r="G49" s="75"/>
      <c r="H49" s="18"/>
      <c r="I49" s="19"/>
      <c r="J49" s="20">
        <f>H49</f>
        <v>0</v>
      </c>
      <c r="K49" s="20">
        <f aca="true" t="shared" si="0" ref="K49:K130">J49</f>
        <v>0</v>
      </c>
    </row>
    <row r="50" spans="3:11" s="5" customFormat="1" ht="13.5" customHeight="1" hidden="1" thickBot="1">
      <c r="C50" s="68"/>
      <c r="D50" s="76"/>
      <c r="E50" s="76"/>
      <c r="F50" s="77"/>
      <c r="G50" s="75"/>
      <c r="H50" s="18"/>
      <c r="I50" s="19"/>
      <c r="J50" s="20">
        <f aca="true" t="shared" si="1" ref="J50:J55">H50</f>
        <v>0</v>
      </c>
      <c r="K50" s="20">
        <f t="shared" si="0"/>
        <v>0</v>
      </c>
    </row>
    <row r="51" spans="3:11" s="5" customFormat="1" ht="13.5" customHeight="1" hidden="1" thickBot="1">
      <c r="C51" s="68"/>
      <c r="D51" s="76"/>
      <c r="E51" s="76"/>
      <c r="F51" s="77"/>
      <c r="G51" s="75"/>
      <c r="H51" s="18"/>
      <c r="I51" s="19"/>
      <c r="J51" s="20">
        <f t="shared" si="1"/>
        <v>0</v>
      </c>
      <c r="K51" s="20">
        <f t="shared" si="0"/>
        <v>0</v>
      </c>
    </row>
    <row r="52" spans="3:11" s="5" customFormat="1" ht="13.5" customHeight="1" hidden="1" thickBot="1">
      <c r="C52" s="68"/>
      <c r="D52" s="76"/>
      <c r="E52" s="76"/>
      <c r="F52" s="77"/>
      <c r="G52" s="75"/>
      <c r="H52" s="18"/>
      <c r="I52" s="19"/>
      <c r="J52" s="20">
        <f t="shared" si="1"/>
        <v>0</v>
      </c>
      <c r="K52" s="20">
        <f t="shared" si="0"/>
        <v>0</v>
      </c>
    </row>
    <row r="53" spans="3:11" s="5" customFormat="1" ht="15.75" hidden="1" thickBot="1">
      <c r="C53" s="68"/>
      <c r="D53" s="76"/>
      <c r="E53" s="76"/>
      <c r="F53" s="77"/>
      <c r="G53" s="75"/>
      <c r="H53" s="18"/>
      <c r="I53" s="19"/>
      <c r="J53" s="20">
        <f t="shared" si="1"/>
        <v>0</v>
      </c>
      <c r="K53" s="20">
        <f t="shared" si="0"/>
        <v>0</v>
      </c>
    </row>
    <row r="54" spans="3:11" s="5" customFormat="1" ht="13.5" customHeight="1" hidden="1" thickBot="1">
      <c r="C54" s="68"/>
      <c r="D54" s="76"/>
      <c r="E54" s="76"/>
      <c r="F54" s="77"/>
      <c r="G54" s="75"/>
      <c r="H54" s="18"/>
      <c r="I54" s="19"/>
      <c r="J54" s="20">
        <f t="shared" si="1"/>
        <v>0</v>
      </c>
      <c r="K54" s="20">
        <f t="shared" si="0"/>
        <v>0</v>
      </c>
    </row>
    <row r="55" spans="3:11" s="5" customFormat="1" ht="15.75" hidden="1" thickBot="1">
      <c r="C55" s="68"/>
      <c r="D55" s="76"/>
      <c r="E55" s="76"/>
      <c r="F55" s="77"/>
      <c r="G55" s="75"/>
      <c r="H55" s="18">
        <f>660000-660000</f>
        <v>0</v>
      </c>
      <c r="I55" s="19"/>
      <c r="J55" s="20">
        <f t="shared" si="1"/>
        <v>0</v>
      </c>
      <c r="K55" s="20">
        <f t="shared" si="0"/>
        <v>0</v>
      </c>
    </row>
    <row r="56" spans="3:11" s="5" customFormat="1" ht="15.75" hidden="1" thickBot="1">
      <c r="C56" s="68"/>
      <c r="D56" s="76"/>
      <c r="E56" s="76"/>
      <c r="F56" s="77"/>
      <c r="G56" s="75"/>
      <c r="H56" s="18"/>
      <c r="I56" s="19"/>
      <c r="J56" s="20">
        <f>H56</f>
        <v>0</v>
      </c>
      <c r="K56" s="20">
        <f t="shared" si="0"/>
        <v>0</v>
      </c>
    </row>
    <row r="57" spans="3:11" s="5" customFormat="1" ht="15.75" hidden="1" thickBot="1">
      <c r="C57" s="68"/>
      <c r="D57" s="72"/>
      <c r="E57" s="72"/>
      <c r="F57" s="77"/>
      <c r="G57" s="75"/>
      <c r="H57" s="18">
        <f>H58</f>
        <v>0</v>
      </c>
      <c r="I57" s="19"/>
      <c r="J57" s="20">
        <f>H57</f>
        <v>0</v>
      </c>
      <c r="K57" s="20">
        <f>J57</f>
        <v>0</v>
      </c>
    </row>
    <row r="58" spans="3:11" s="5" customFormat="1" ht="15.75" hidden="1" thickBot="1">
      <c r="C58" s="68"/>
      <c r="D58" s="72"/>
      <c r="E58" s="72"/>
      <c r="F58" s="77"/>
      <c r="G58" s="75"/>
      <c r="H58" s="18">
        <v>0</v>
      </c>
      <c r="I58" s="19"/>
      <c r="J58" s="20">
        <f>H58</f>
        <v>0</v>
      </c>
      <c r="K58" s="20">
        <f>J58</f>
        <v>0</v>
      </c>
    </row>
    <row r="59" spans="3:11" s="5" customFormat="1" ht="15.75" hidden="1" thickBot="1">
      <c r="C59" s="68"/>
      <c r="D59" s="72"/>
      <c r="E59" s="72"/>
      <c r="F59" s="77"/>
      <c r="G59" s="75"/>
      <c r="H59" s="18">
        <v>0</v>
      </c>
      <c r="I59" s="19"/>
      <c r="J59" s="20">
        <f>H59</f>
        <v>0</v>
      </c>
      <c r="K59" s="20">
        <f>J59</f>
        <v>0</v>
      </c>
    </row>
    <row r="60" spans="3:11" ht="13.5" customHeight="1" hidden="1" thickBot="1">
      <c r="C60" s="78"/>
      <c r="D60" s="79">
        <v>10</v>
      </c>
      <c r="E60" s="79"/>
      <c r="F60" s="162" t="s">
        <v>0</v>
      </c>
      <c r="G60" s="162"/>
      <c r="H60" s="58">
        <f>H61+H62+H68+H92+H72+H84+H98+H101</f>
        <v>0</v>
      </c>
      <c r="I60" s="58"/>
      <c r="J60" s="58">
        <f>J61+J62+J68+J92+J72+J84+J98+J101</f>
        <v>0</v>
      </c>
      <c r="K60" s="58">
        <f>K61+K62+K68+K92+K72+K84+K98+K101</f>
        <v>0</v>
      </c>
    </row>
    <row r="61" spans="3:11" ht="15.75" hidden="1" thickBot="1">
      <c r="C61" s="78"/>
      <c r="D61" s="81"/>
      <c r="E61" s="81"/>
      <c r="F61" s="77" t="s">
        <v>11</v>
      </c>
      <c r="G61" s="82"/>
      <c r="H61" s="18"/>
      <c r="I61" s="18"/>
      <c r="J61" s="18">
        <f aca="true" t="shared" si="2" ref="J61:J71">H61</f>
        <v>0</v>
      </c>
      <c r="K61" s="18">
        <f t="shared" si="0"/>
        <v>0</v>
      </c>
    </row>
    <row r="62" spans="3:11" ht="15.75" hidden="1" thickBot="1">
      <c r="C62" s="78"/>
      <c r="D62" s="70"/>
      <c r="E62" s="70"/>
      <c r="F62" s="77"/>
      <c r="G62" s="82"/>
      <c r="H62" s="18">
        <f>H63+H64+H65+H66+H67</f>
        <v>0</v>
      </c>
      <c r="I62" s="18"/>
      <c r="J62" s="18">
        <f t="shared" si="2"/>
        <v>0</v>
      </c>
      <c r="K62" s="18">
        <f t="shared" si="0"/>
        <v>0</v>
      </c>
    </row>
    <row r="63" spans="3:11" ht="15.75" hidden="1" thickBot="1">
      <c r="C63" s="78"/>
      <c r="D63" s="81"/>
      <c r="E63" s="81"/>
      <c r="F63" s="77"/>
      <c r="G63" s="75"/>
      <c r="H63" s="18"/>
      <c r="I63" s="18"/>
      <c r="J63" s="18">
        <f t="shared" si="2"/>
        <v>0</v>
      </c>
      <c r="K63" s="18">
        <f t="shared" si="0"/>
        <v>0</v>
      </c>
    </row>
    <row r="64" spans="3:11" ht="15.75" hidden="1" thickBot="1">
      <c r="C64" s="78"/>
      <c r="D64" s="81"/>
      <c r="E64" s="81"/>
      <c r="F64" s="77"/>
      <c r="G64" s="75"/>
      <c r="H64" s="18"/>
      <c r="I64" s="18"/>
      <c r="J64" s="18">
        <f t="shared" si="2"/>
        <v>0</v>
      </c>
      <c r="K64" s="18">
        <f t="shared" si="0"/>
        <v>0</v>
      </c>
    </row>
    <row r="65" spans="3:11" ht="15.75" hidden="1" thickBot="1">
      <c r="C65" s="78"/>
      <c r="D65" s="81"/>
      <c r="E65" s="81"/>
      <c r="F65" s="77"/>
      <c r="G65" s="75"/>
      <c r="H65" s="18"/>
      <c r="I65" s="18"/>
      <c r="J65" s="18">
        <f t="shared" si="2"/>
        <v>0</v>
      </c>
      <c r="K65" s="18">
        <f t="shared" si="0"/>
        <v>0</v>
      </c>
    </row>
    <row r="66" spans="3:11" ht="15.75" hidden="1" thickBot="1">
      <c r="C66" s="78"/>
      <c r="D66" s="81"/>
      <c r="E66" s="81"/>
      <c r="F66" s="77"/>
      <c r="G66" s="75"/>
      <c r="H66" s="18"/>
      <c r="I66" s="18"/>
      <c r="J66" s="18">
        <f t="shared" si="2"/>
        <v>0</v>
      </c>
      <c r="K66" s="18">
        <f t="shared" si="0"/>
        <v>0</v>
      </c>
    </row>
    <row r="67" spans="3:11" ht="15.75" hidden="1" thickBot="1">
      <c r="C67" s="78"/>
      <c r="D67" s="81"/>
      <c r="E67" s="81"/>
      <c r="F67" s="77"/>
      <c r="G67" s="75"/>
      <c r="H67" s="18"/>
      <c r="I67" s="18"/>
      <c r="J67" s="18">
        <f t="shared" si="2"/>
        <v>0</v>
      </c>
      <c r="K67" s="18">
        <f t="shared" si="0"/>
        <v>0</v>
      </c>
    </row>
    <row r="68" spans="3:11" ht="15.75" hidden="1" thickBot="1">
      <c r="C68" s="78"/>
      <c r="D68" s="70"/>
      <c r="E68" s="70"/>
      <c r="F68" s="77"/>
      <c r="G68" s="75"/>
      <c r="H68" s="18">
        <f>H69+H70+H71</f>
        <v>0</v>
      </c>
      <c r="I68" s="18"/>
      <c r="J68" s="18">
        <f t="shared" si="2"/>
        <v>0</v>
      </c>
      <c r="K68" s="18">
        <f t="shared" si="0"/>
        <v>0</v>
      </c>
    </row>
    <row r="69" spans="3:11" ht="15.75" hidden="1" thickBot="1">
      <c r="C69" s="78"/>
      <c r="D69" s="81"/>
      <c r="E69" s="81"/>
      <c r="F69" s="77"/>
      <c r="G69" s="75"/>
      <c r="H69" s="18"/>
      <c r="I69" s="18"/>
      <c r="J69" s="18">
        <f t="shared" si="2"/>
        <v>0</v>
      </c>
      <c r="K69" s="18">
        <f t="shared" si="0"/>
        <v>0</v>
      </c>
    </row>
    <row r="70" spans="3:11" ht="15.75" hidden="1" thickBot="1">
      <c r="C70" s="78"/>
      <c r="D70" s="81"/>
      <c r="E70" s="81"/>
      <c r="F70" s="77"/>
      <c r="G70" s="75"/>
      <c r="H70" s="18"/>
      <c r="I70" s="18"/>
      <c r="J70" s="18">
        <f t="shared" si="2"/>
        <v>0</v>
      </c>
      <c r="K70" s="18">
        <f t="shared" si="0"/>
        <v>0</v>
      </c>
    </row>
    <row r="71" spans="3:11" ht="15.75" hidden="1" thickBot="1">
      <c r="C71" s="78"/>
      <c r="D71" s="81"/>
      <c r="E71" s="81"/>
      <c r="F71" s="77"/>
      <c r="G71" s="75"/>
      <c r="H71" s="18">
        <v>0</v>
      </c>
      <c r="I71" s="18"/>
      <c r="J71" s="18">
        <f t="shared" si="2"/>
        <v>0</v>
      </c>
      <c r="K71" s="18">
        <f t="shared" si="0"/>
        <v>0</v>
      </c>
    </row>
    <row r="72" spans="3:11" ht="15.75" hidden="1" thickBot="1">
      <c r="C72" s="78"/>
      <c r="D72" s="70"/>
      <c r="E72" s="70"/>
      <c r="F72" s="77"/>
      <c r="G72" s="75"/>
      <c r="H72" s="18">
        <f>H73+H74+H75+H76+H77+H78+H79+H80+H81+H82+H83</f>
        <v>0</v>
      </c>
      <c r="I72" s="18"/>
      <c r="J72" s="18">
        <f aca="true" t="shared" si="3" ref="J72:J85">H72</f>
        <v>0</v>
      </c>
      <c r="K72" s="18">
        <f t="shared" si="0"/>
        <v>0</v>
      </c>
    </row>
    <row r="73" spans="3:11" ht="15.75" hidden="1" thickBot="1">
      <c r="C73" s="78"/>
      <c r="D73" s="81"/>
      <c r="E73" s="81"/>
      <c r="F73" s="77"/>
      <c r="G73" s="75"/>
      <c r="H73" s="18"/>
      <c r="I73" s="18"/>
      <c r="J73" s="18">
        <f t="shared" si="3"/>
        <v>0</v>
      </c>
      <c r="K73" s="18">
        <f t="shared" si="0"/>
        <v>0</v>
      </c>
    </row>
    <row r="74" spans="3:11" ht="15.75" hidden="1" thickBot="1">
      <c r="C74" s="78"/>
      <c r="D74" s="81"/>
      <c r="E74" s="81"/>
      <c r="F74" s="77"/>
      <c r="G74" s="75"/>
      <c r="H74" s="18"/>
      <c r="I74" s="18"/>
      <c r="J74" s="18">
        <f t="shared" si="3"/>
        <v>0</v>
      </c>
      <c r="K74" s="18">
        <f t="shared" si="0"/>
        <v>0</v>
      </c>
    </row>
    <row r="75" spans="3:11" ht="15.75" hidden="1" thickBot="1">
      <c r="C75" s="78"/>
      <c r="D75" s="81"/>
      <c r="E75" s="81"/>
      <c r="F75" s="77"/>
      <c r="G75" s="75"/>
      <c r="H75" s="18"/>
      <c r="I75" s="18"/>
      <c r="J75" s="18">
        <f t="shared" si="3"/>
        <v>0</v>
      </c>
      <c r="K75" s="18">
        <f t="shared" si="0"/>
        <v>0</v>
      </c>
    </row>
    <row r="76" spans="3:11" ht="15.75" hidden="1" thickBot="1">
      <c r="C76" s="78"/>
      <c r="D76" s="81"/>
      <c r="E76" s="81"/>
      <c r="F76" s="77"/>
      <c r="G76" s="75"/>
      <c r="H76" s="18"/>
      <c r="I76" s="18"/>
      <c r="J76" s="18">
        <f t="shared" si="3"/>
        <v>0</v>
      </c>
      <c r="K76" s="18">
        <f t="shared" si="0"/>
        <v>0</v>
      </c>
    </row>
    <row r="77" spans="3:11" ht="15.75" hidden="1" thickBot="1">
      <c r="C77" s="78"/>
      <c r="D77" s="81"/>
      <c r="E77" s="81"/>
      <c r="F77" s="77"/>
      <c r="G77" s="75"/>
      <c r="H77" s="18"/>
      <c r="I77" s="18"/>
      <c r="J77" s="18">
        <f t="shared" si="3"/>
        <v>0</v>
      </c>
      <c r="K77" s="18">
        <f t="shared" si="0"/>
        <v>0</v>
      </c>
    </row>
    <row r="78" spans="3:11" ht="15.75" hidden="1" thickBot="1">
      <c r="C78" s="78"/>
      <c r="D78" s="81"/>
      <c r="E78" s="81"/>
      <c r="F78" s="77"/>
      <c r="G78" s="75"/>
      <c r="H78" s="18"/>
      <c r="I78" s="18"/>
      <c r="J78" s="18">
        <f t="shared" si="3"/>
        <v>0</v>
      </c>
      <c r="K78" s="18">
        <f t="shared" si="0"/>
        <v>0</v>
      </c>
    </row>
    <row r="79" spans="3:11" ht="15.75" hidden="1" thickBot="1">
      <c r="C79" s="78"/>
      <c r="D79" s="81"/>
      <c r="E79" s="81"/>
      <c r="F79" s="77"/>
      <c r="G79" s="75"/>
      <c r="H79" s="18"/>
      <c r="I79" s="18"/>
      <c r="J79" s="18">
        <f t="shared" si="3"/>
        <v>0</v>
      </c>
      <c r="K79" s="18">
        <f t="shared" si="0"/>
        <v>0</v>
      </c>
    </row>
    <row r="80" spans="3:11" ht="15.75" hidden="1" thickBot="1">
      <c r="C80" s="78"/>
      <c r="D80" s="81"/>
      <c r="E80" s="81"/>
      <c r="F80" s="77"/>
      <c r="G80" s="75"/>
      <c r="H80" s="18"/>
      <c r="I80" s="18"/>
      <c r="J80" s="18">
        <f t="shared" si="3"/>
        <v>0</v>
      </c>
      <c r="K80" s="18">
        <f t="shared" si="0"/>
        <v>0</v>
      </c>
    </row>
    <row r="81" spans="3:11" ht="15.75" hidden="1" thickBot="1">
      <c r="C81" s="78"/>
      <c r="D81" s="81"/>
      <c r="E81" s="81"/>
      <c r="F81" s="77"/>
      <c r="G81" s="75"/>
      <c r="H81" s="18"/>
      <c r="I81" s="18"/>
      <c r="J81" s="18">
        <f t="shared" si="3"/>
        <v>0</v>
      </c>
      <c r="K81" s="18">
        <f t="shared" si="0"/>
        <v>0</v>
      </c>
    </row>
    <row r="82" spans="3:11" ht="15.75" hidden="1" thickBot="1">
      <c r="C82" s="78"/>
      <c r="D82" s="81"/>
      <c r="E82" s="81"/>
      <c r="F82" s="77"/>
      <c r="G82" s="75"/>
      <c r="H82" s="18"/>
      <c r="I82" s="18"/>
      <c r="J82" s="18">
        <f t="shared" si="3"/>
        <v>0</v>
      </c>
      <c r="K82" s="18">
        <f t="shared" si="0"/>
        <v>0</v>
      </c>
    </row>
    <row r="83" spans="3:11" ht="15.75" hidden="1" thickBot="1">
      <c r="C83" s="78"/>
      <c r="D83" s="81"/>
      <c r="E83" s="81"/>
      <c r="F83" s="77"/>
      <c r="G83" s="75"/>
      <c r="H83" s="18"/>
      <c r="I83" s="18"/>
      <c r="J83" s="18">
        <f t="shared" si="3"/>
        <v>0</v>
      </c>
      <c r="K83" s="18">
        <f t="shared" si="0"/>
        <v>0</v>
      </c>
    </row>
    <row r="84" spans="3:11" ht="15.75" hidden="1" thickBot="1">
      <c r="C84" s="78"/>
      <c r="D84" s="70"/>
      <c r="E84" s="70"/>
      <c r="F84" s="77"/>
      <c r="G84" s="75"/>
      <c r="H84" s="18">
        <f>H85+H86+H87+H88+H89+H90+H91</f>
        <v>0</v>
      </c>
      <c r="I84" s="18"/>
      <c r="J84" s="18">
        <f t="shared" si="3"/>
        <v>0</v>
      </c>
      <c r="K84" s="18">
        <f t="shared" si="0"/>
        <v>0</v>
      </c>
    </row>
    <row r="85" spans="3:11" ht="15.75" hidden="1" thickBot="1">
      <c r="C85" s="78"/>
      <c r="D85" s="81"/>
      <c r="E85" s="81"/>
      <c r="F85" s="77"/>
      <c r="G85" s="75"/>
      <c r="H85" s="18"/>
      <c r="I85" s="18"/>
      <c r="J85" s="18">
        <f t="shared" si="3"/>
        <v>0</v>
      </c>
      <c r="K85" s="18">
        <f t="shared" si="0"/>
        <v>0</v>
      </c>
    </row>
    <row r="86" spans="3:11" ht="15.75" hidden="1" thickBot="1">
      <c r="C86" s="78"/>
      <c r="D86" s="81"/>
      <c r="E86" s="81"/>
      <c r="F86" s="77"/>
      <c r="G86" s="75"/>
      <c r="H86" s="18"/>
      <c r="I86" s="18"/>
      <c r="J86" s="18">
        <f aca="true" t="shared" si="4" ref="J86:J91">H86</f>
        <v>0</v>
      </c>
      <c r="K86" s="18">
        <f t="shared" si="0"/>
        <v>0</v>
      </c>
    </row>
    <row r="87" spans="3:11" ht="15.75" hidden="1" thickBot="1">
      <c r="C87" s="78"/>
      <c r="D87" s="81"/>
      <c r="E87" s="81"/>
      <c r="F87" s="77"/>
      <c r="G87" s="75"/>
      <c r="H87" s="18"/>
      <c r="I87" s="18"/>
      <c r="J87" s="18">
        <f t="shared" si="4"/>
        <v>0</v>
      </c>
      <c r="K87" s="18">
        <f t="shared" si="0"/>
        <v>0</v>
      </c>
    </row>
    <row r="88" spans="3:11" ht="15.75" hidden="1" thickBot="1">
      <c r="C88" s="78"/>
      <c r="D88" s="81"/>
      <c r="E88" s="81"/>
      <c r="F88" s="77"/>
      <c r="G88" s="75"/>
      <c r="H88" s="18"/>
      <c r="I88" s="18"/>
      <c r="J88" s="18">
        <f t="shared" si="4"/>
        <v>0</v>
      </c>
      <c r="K88" s="18">
        <f t="shared" si="0"/>
        <v>0</v>
      </c>
    </row>
    <row r="89" spans="3:11" ht="15.75" hidden="1" thickBot="1">
      <c r="C89" s="78"/>
      <c r="D89" s="81"/>
      <c r="E89" s="81"/>
      <c r="F89" s="77"/>
      <c r="G89" s="75"/>
      <c r="H89" s="18"/>
      <c r="I89" s="18"/>
      <c r="J89" s="18">
        <f t="shared" si="4"/>
        <v>0</v>
      </c>
      <c r="K89" s="18">
        <f t="shared" si="0"/>
        <v>0</v>
      </c>
    </row>
    <row r="90" spans="3:11" ht="15.75" hidden="1" thickBot="1">
      <c r="C90" s="78"/>
      <c r="D90" s="81"/>
      <c r="E90" s="81"/>
      <c r="F90" s="77"/>
      <c r="G90" s="75"/>
      <c r="H90" s="18"/>
      <c r="I90" s="18"/>
      <c r="J90" s="18">
        <f t="shared" si="4"/>
        <v>0</v>
      </c>
      <c r="K90" s="18">
        <f t="shared" si="0"/>
        <v>0</v>
      </c>
    </row>
    <row r="91" spans="3:11" ht="15.75" hidden="1" thickBot="1">
      <c r="C91" s="78"/>
      <c r="D91" s="81"/>
      <c r="E91" s="81"/>
      <c r="F91" s="77"/>
      <c r="G91" s="75"/>
      <c r="H91" s="18"/>
      <c r="I91" s="18"/>
      <c r="J91" s="18">
        <f t="shared" si="4"/>
        <v>0</v>
      </c>
      <c r="K91" s="18">
        <f t="shared" si="0"/>
        <v>0</v>
      </c>
    </row>
    <row r="92" spans="3:11" ht="30.75" hidden="1" thickBot="1">
      <c r="C92" s="78"/>
      <c r="D92" s="70" t="s">
        <v>15</v>
      </c>
      <c r="E92" s="70" t="s">
        <v>16</v>
      </c>
      <c r="F92" s="77" t="s">
        <v>14</v>
      </c>
      <c r="G92" s="75"/>
      <c r="H92" s="18">
        <f>H93+H94+H95+H96+H97</f>
        <v>0</v>
      </c>
      <c r="I92" s="18"/>
      <c r="J92" s="18">
        <f aca="true" t="shared" si="5" ref="J92:J100">H92</f>
        <v>0</v>
      </c>
      <c r="K92" s="18">
        <f t="shared" si="0"/>
        <v>0</v>
      </c>
    </row>
    <row r="93" spans="3:11" ht="15.75" hidden="1" thickBot="1">
      <c r="C93" s="78"/>
      <c r="D93" s="81"/>
      <c r="E93" s="81"/>
      <c r="F93" s="77"/>
      <c r="G93" s="75"/>
      <c r="H93" s="18"/>
      <c r="I93" s="18"/>
      <c r="J93" s="18">
        <f t="shared" si="5"/>
        <v>0</v>
      </c>
      <c r="K93" s="18">
        <f t="shared" si="0"/>
        <v>0</v>
      </c>
    </row>
    <row r="94" spans="3:11" ht="15.75" hidden="1" thickBot="1">
      <c r="C94" s="78"/>
      <c r="D94" s="81"/>
      <c r="E94" s="81"/>
      <c r="F94" s="77"/>
      <c r="G94" s="75"/>
      <c r="H94" s="18"/>
      <c r="I94" s="18"/>
      <c r="J94" s="18">
        <f t="shared" si="5"/>
        <v>0</v>
      </c>
      <c r="K94" s="18">
        <f t="shared" si="0"/>
        <v>0</v>
      </c>
    </row>
    <row r="95" spans="3:11" ht="15.75" hidden="1" thickBot="1">
      <c r="C95" s="78"/>
      <c r="D95" s="81"/>
      <c r="E95" s="81"/>
      <c r="F95" s="77"/>
      <c r="G95" s="75"/>
      <c r="H95" s="18"/>
      <c r="I95" s="18"/>
      <c r="J95" s="18">
        <f t="shared" si="5"/>
        <v>0</v>
      </c>
      <c r="K95" s="18">
        <f t="shared" si="0"/>
        <v>0</v>
      </c>
    </row>
    <row r="96" spans="3:11" ht="15.75" hidden="1" thickBot="1">
      <c r="C96" s="78"/>
      <c r="D96" s="81"/>
      <c r="E96" s="81"/>
      <c r="F96" s="77"/>
      <c r="G96" s="75"/>
      <c r="H96" s="18"/>
      <c r="I96" s="18"/>
      <c r="J96" s="18">
        <f t="shared" si="5"/>
        <v>0</v>
      </c>
      <c r="K96" s="18">
        <f t="shared" si="0"/>
        <v>0</v>
      </c>
    </row>
    <row r="97" spans="3:11" ht="15.75" hidden="1" thickBot="1">
      <c r="C97" s="78"/>
      <c r="D97" s="81"/>
      <c r="E97" s="81"/>
      <c r="F97" s="77"/>
      <c r="G97" s="75"/>
      <c r="H97" s="18"/>
      <c r="I97" s="18"/>
      <c r="J97" s="18">
        <f t="shared" si="5"/>
        <v>0</v>
      </c>
      <c r="K97" s="18">
        <f t="shared" si="0"/>
        <v>0</v>
      </c>
    </row>
    <row r="98" spans="3:11" ht="15.75" hidden="1" thickBot="1">
      <c r="C98" s="78"/>
      <c r="D98" s="70"/>
      <c r="E98" s="70"/>
      <c r="F98" s="77"/>
      <c r="G98" s="75"/>
      <c r="H98" s="18">
        <f>H99+H100</f>
        <v>0</v>
      </c>
      <c r="I98" s="18"/>
      <c r="J98" s="18">
        <f t="shared" si="5"/>
        <v>0</v>
      </c>
      <c r="K98" s="18">
        <f t="shared" si="0"/>
        <v>0</v>
      </c>
    </row>
    <row r="99" spans="3:11" ht="15.75" hidden="1" thickBot="1">
      <c r="C99" s="78"/>
      <c r="D99" s="81"/>
      <c r="E99" s="81"/>
      <c r="F99" s="77"/>
      <c r="G99" s="75"/>
      <c r="H99" s="18"/>
      <c r="I99" s="18"/>
      <c r="J99" s="18">
        <f t="shared" si="5"/>
        <v>0</v>
      </c>
      <c r="K99" s="18">
        <f t="shared" si="0"/>
        <v>0</v>
      </c>
    </row>
    <row r="100" spans="3:11" ht="15.75" hidden="1" thickBot="1">
      <c r="C100" s="78"/>
      <c r="D100" s="81"/>
      <c r="E100" s="81"/>
      <c r="F100" s="77"/>
      <c r="G100" s="75"/>
      <c r="H100" s="18"/>
      <c r="I100" s="18"/>
      <c r="J100" s="18">
        <f t="shared" si="5"/>
        <v>0</v>
      </c>
      <c r="K100" s="18">
        <f t="shared" si="0"/>
        <v>0</v>
      </c>
    </row>
    <row r="101" spans="3:11" ht="15.75" hidden="1" thickBot="1">
      <c r="C101" s="78"/>
      <c r="D101" s="70"/>
      <c r="E101" s="70"/>
      <c r="F101" s="77"/>
      <c r="G101" s="75"/>
      <c r="H101" s="18">
        <f>H102+H103</f>
        <v>0</v>
      </c>
      <c r="I101" s="18"/>
      <c r="J101" s="18">
        <f>J102+J103</f>
        <v>0</v>
      </c>
      <c r="K101" s="18">
        <f>K102+K103</f>
        <v>0</v>
      </c>
    </row>
    <row r="102" spans="3:11" ht="15.75" hidden="1" thickBot="1">
      <c r="C102" s="78"/>
      <c r="D102" s="81"/>
      <c r="E102" s="81"/>
      <c r="F102" s="77"/>
      <c r="G102" s="75"/>
      <c r="H102" s="18"/>
      <c r="I102" s="18"/>
      <c r="J102" s="18">
        <f>H102</f>
        <v>0</v>
      </c>
      <c r="K102" s="18">
        <f t="shared" si="0"/>
        <v>0</v>
      </c>
    </row>
    <row r="103" spans="3:11" ht="13.5" customHeight="1" hidden="1" thickBot="1">
      <c r="C103" s="78"/>
      <c r="D103" s="81"/>
      <c r="E103" s="81"/>
      <c r="F103" s="77"/>
      <c r="G103" s="75"/>
      <c r="H103" s="18"/>
      <c r="I103" s="18"/>
      <c r="J103" s="18"/>
      <c r="K103" s="18"/>
    </row>
    <row r="104" spans="3:11" ht="26.25" customHeight="1" hidden="1" thickBot="1">
      <c r="C104" s="78"/>
      <c r="D104" s="79">
        <v>15</v>
      </c>
      <c r="E104" s="79"/>
      <c r="F104" s="80" t="s">
        <v>1</v>
      </c>
      <c r="G104" s="80"/>
      <c r="H104" s="58">
        <f>H105</f>
        <v>0</v>
      </c>
      <c r="I104" s="58"/>
      <c r="J104" s="58">
        <f>H104</f>
        <v>0</v>
      </c>
      <c r="K104" s="58">
        <f t="shared" si="0"/>
        <v>0</v>
      </c>
    </row>
    <row r="105" spans="3:11" ht="15.75" hidden="1" thickBot="1">
      <c r="C105" s="78"/>
      <c r="D105" s="81"/>
      <c r="E105" s="81"/>
      <c r="F105" s="77" t="s">
        <v>11</v>
      </c>
      <c r="G105" s="82"/>
      <c r="H105" s="18"/>
      <c r="I105" s="18"/>
      <c r="J105" s="18">
        <f>H105</f>
        <v>0</v>
      </c>
      <c r="K105" s="18">
        <f t="shared" si="0"/>
        <v>0</v>
      </c>
    </row>
    <row r="106" spans="3:11" ht="15.75" thickBot="1">
      <c r="C106" s="155" t="s">
        <v>125</v>
      </c>
      <c r="D106" s="156"/>
      <c r="E106" s="156"/>
      <c r="F106" s="157"/>
      <c r="G106" s="82"/>
      <c r="H106" s="18">
        <v>3012125</v>
      </c>
      <c r="I106" s="18"/>
      <c r="J106" s="18">
        <v>3012125</v>
      </c>
      <c r="K106" s="18">
        <v>3012125</v>
      </c>
    </row>
    <row r="107" spans="3:11" ht="28.5">
      <c r="C107" s="83" t="s">
        <v>91</v>
      </c>
      <c r="D107" s="114">
        <v>7300</v>
      </c>
      <c r="E107" s="79"/>
      <c r="F107" s="110" t="s">
        <v>92</v>
      </c>
      <c r="G107" s="115"/>
      <c r="H107" s="58">
        <v>3012125</v>
      </c>
      <c r="I107" s="58"/>
      <c r="J107" s="58">
        <v>3012125</v>
      </c>
      <c r="K107" s="58">
        <v>3012125</v>
      </c>
    </row>
    <row r="108" spans="3:11" ht="74.25" customHeight="1">
      <c r="C108" s="116" t="s">
        <v>142</v>
      </c>
      <c r="D108" s="84">
        <v>7321</v>
      </c>
      <c r="E108" s="81">
        <v>443</v>
      </c>
      <c r="F108" s="77" t="s">
        <v>143</v>
      </c>
      <c r="G108" s="75" t="s">
        <v>144</v>
      </c>
      <c r="H108" s="18">
        <v>16000</v>
      </c>
      <c r="I108" s="18"/>
      <c r="J108" s="18">
        <v>16000</v>
      </c>
      <c r="K108" s="18">
        <v>16000</v>
      </c>
    </row>
    <row r="109" spans="3:11" ht="75">
      <c r="C109" s="103" t="s">
        <v>97</v>
      </c>
      <c r="D109" s="84">
        <v>7324</v>
      </c>
      <c r="E109" s="70" t="s">
        <v>27</v>
      </c>
      <c r="F109" s="77" t="s">
        <v>98</v>
      </c>
      <c r="G109" s="75" t="s">
        <v>136</v>
      </c>
      <c r="H109" s="18">
        <v>6025</v>
      </c>
      <c r="I109" s="58"/>
      <c r="J109" s="18">
        <v>6025</v>
      </c>
      <c r="K109" s="18">
        <v>6025</v>
      </c>
    </row>
    <row r="110" spans="3:11" ht="90">
      <c r="C110" s="103" t="s">
        <v>99</v>
      </c>
      <c r="D110" s="84">
        <v>7330</v>
      </c>
      <c r="E110" s="70" t="s">
        <v>27</v>
      </c>
      <c r="F110" s="77" t="s">
        <v>100</v>
      </c>
      <c r="G110" s="105" t="s">
        <v>127</v>
      </c>
      <c r="H110" s="18">
        <v>565100</v>
      </c>
      <c r="I110" s="58"/>
      <c r="J110" s="18">
        <v>565100</v>
      </c>
      <c r="K110" s="18">
        <v>565100</v>
      </c>
    </row>
    <row r="111" spans="3:11" ht="30">
      <c r="C111" s="103"/>
      <c r="D111" s="84"/>
      <c r="E111" s="70"/>
      <c r="F111" s="77"/>
      <c r="G111" s="105" t="s">
        <v>109</v>
      </c>
      <c r="H111" s="18">
        <v>550000</v>
      </c>
      <c r="I111" s="58"/>
      <c r="J111" s="18">
        <v>550000</v>
      </c>
      <c r="K111" s="18">
        <v>550000</v>
      </c>
    </row>
    <row r="112" spans="3:11" ht="45.75" thickBot="1">
      <c r="C112" s="85" t="s">
        <v>93</v>
      </c>
      <c r="D112" s="84">
        <v>7350</v>
      </c>
      <c r="E112" s="70" t="s">
        <v>27</v>
      </c>
      <c r="F112" s="77" t="s">
        <v>94</v>
      </c>
      <c r="G112" s="86" t="s">
        <v>95</v>
      </c>
      <c r="H112" s="18">
        <v>240000</v>
      </c>
      <c r="I112" s="18"/>
      <c r="J112" s="18">
        <v>240000</v>
      </c>
      <c r="K112" s="18">
        <f>H112</f>
        <v>240000</v>
      </c>
    </row>
    <row r="113" spans="3:11" ht="57.75" thickBot="1">
      <c r="C113" s="106" t="s">
        <v>117</v>
      </c>
      <c r="D113" s="108">
        <v>7360</v>
      </c>
      <c r="E113" s="109"/>
      <c r="F113" s="110" t="s">
        <v>118</v>
      </c>
      <c r="G113" s="111"/>
      <c r="H113" s="58">
        <v>1834900</v>
      </c>
      <c r="I113" s="58"/>
      <c r="J113" s="58">
        <v>1834900</v>
      </c>
      <c r="K113" s="58">
        <v>1834900</v>
      </c>
    </row>
    <row r="114" spans="3:11" ht="60.75" thickBot="1">
      <c r="C114" s="106" t="s">
        <v>110</v>
      </c>
      <c r="D114" s="107">
        <v>7362</v>
      </c>
      <c r="E114" s="70" t="s">
        <v>25</v>
      </c>
      <c r="F114" s="77" t="s">
        <v>111</v>
      </c>
      <c r="G114" s="86"/>
      <c r="H114" s="18">
        <v>1834900</v>
      </c>
      <c r="I114" s="18"/>
      <c r="J114" s="18">
        <v>1834900</v>
      </c>
      <c r="K114" s="18">
        <v>1834900</v>
      </c>
    </row>
    <row r="115" spans="3:11" ht="45.75" thickBot="1">
      <c r="C115" s="106"/>
      <c r="D115" s="107"/>
      <c r="E115" s="70"/>
      <c r="F115" s="77"/>
      <c r="G115" s="86" t="s">
        <v>116</v>
      </c>
      <c r="H115" s="18">
        <v>1834900</v>
      </c>
      <c r="I115" s="18"/>
      <c r="J115" s="18">
        <v>1834900</v>
      </c>
      <c r="K115" s="18">
        <v>1834900</v>
      </c>
    </row>
    <row r="116" spans="3:11" ht="30.75" thickBot="1">
      <c r="C116" s="106"/>
      <c r="D116" s="107"/>
      <c r="E116" s="70"/>
      <c r="F116" s="77"/>
      <c r="G116" s="86" t="s">
        <v>145</v>
      </c>
      <c r="H116" s="18">
        <v>207790</v>
      </c>
      <c r="I116" s="18"/>
      <c r="J116" s="18">
        <v>207790</v>
      </c>
      <c r="K116" s="18">
        <v>207790</v>
      </c>
    </row>
    <row r="117" spans="3:11" ht="60.75" thickBot="1">
      <c r="C117" s="106"/>
      <c r="D117" s="107"/>
      <c r="E117" s="70"/>
      <c r="F117" s="77"/>
      <c r="G117" s="86" t="s">
        <v>113</v>
      </c>
      <c r="H117" s="18">
        <v>342989</v>
      </c>
      <c r="I117" s="18"/>
      <c r="J117" s="18">
        <v>342989</v>
      </c>
      <c r="K117" s="18">
        <v>342989</v>
      </c>
    </row>
    <row r="118" spans="3:11" ht="45.75" thickBot="1">
      <c r="C118" s="106"/>
      <c r="D118" s="107"/>
      <c r="E118" s="70"/>
      <c r="F118" s="77"/>
      <c r="G118" s="86" t="s">
        <v>112</v>
      </c>
      <c r="H118" s="18">
        <v>691142</v>
      </c>
      <c r="I118" s="18"/>
      <c r="J118" s="18">
        <v>691142</v>
      </c>
      <c r="K118" s="18">
        <v>691142</v>
      </c>
    </row>
    <row r="119" spans="3:11" ht="75.75" thickBot="1">
      <c r="C119" s="106"/>
      <c r="D119" s="107"/>
      <c r="E119" s="70"/>
      <c r="F119" s="77"/>
      <c r="G119" s="86" t="s">
        <v>119</v>
      </c>
      <c r="H119" s="18">
        <v>335879</v>
      </c>
      <c r="I119" s="18"/>
      <c r="J119" s="18">
        <v>335879</v>
      </c>
      <c r="K119" s="18">
        <v>335879</v>
      </c>
    </row>
    <row r="120" spans="3:11" ht="75.75" thickBot="1">
      <c r="C120" s="106"/>
      <c r="D120" s="107"/>
      <c r="E120" s="70"/>
      <c r="F120" s="77"/>
      <c r="G120" s="86" t="s">
        <v>114</v>
      </c>
      <c r="H120" s="18">
        <v>180910</v>
      </c>
      <c r="I120" s="18"/>
      <c r="J120" s="18">
        <v>180910</v>
      </c>
      <c r="K120" s="18">
        <v>180910</v>
      </c>
    </row>
    <row r="121" spans="3:11" ht="90.75" thickBot="1">
      <c r="C121" s="106"/>
      <c r="D121" s="107"/>
      <c r="E121" s="70"/>
      <c r="F121" s="77"/>
      <c r="G121" s="86" t="s">
        <v>115</v>
      </c>
      <c r="H121" s="18">
        <v>76190</v>
      </c>
      <c r="I121" s="18"/>
      <c r="J121" s="18">
        <v>76190</v>
      </c>
      <c r="K121" s="18">
        <v>76190</v>
      </c>
    </row>
    <row r="122" spans="3:11" ht="60.75" thickBot="1">
      <c r="C122" s="106" t="s">
        <v>132</v>
      </c>
      <c r="D122" s="107">
        <v>7363</v>
      </c>
      <c r="E122" s="70"/>
      <c r="F122" s="77" t="s">
        <v>133</v>
      </c>
      <c r="G122" s="86" t="s">
        <v>134</v>
      </c>
      <c r="H122" s="18">
        <v>350000</v>
      </c>
      <c r="I122" s="18"/>
      <c r="J122" s="18">
        <v>350000</v>
      </c>
      <c r="K122" s="18">
        <v>350000</v>
      </c>
    </row>
    <row r="123" spans="3:11" ht="60.75" thickBot="1">
      <c r="C123" s="106"/>
      <c r="D123" s="107"/>
      <c r="E123" s="70"/>
      <c r="F123" s="77"/>
      <c r="G123" s="86" t="s">
        <v>135</v>
      </c>
      <c r="H123" s="18">
        <v>350000</v>
      </c>
      <c r="I123" s="18"/>
      <c r="J123" s="18">
        <v>350000</v>
      </c>
      <c r="K123" s="18">
        <v>350000</v>
      </c>
    </row>
    <row r="124" spans="3:11" ht="29.25" thickBot="1">
      <c r="C124" s="106" t="s">
        <v>102</v>
      </c>
      <c r="D124" s="108">
        <v>7600</v>
      </c>
      <c r="E124" s="109"/>
      <c r="F124" s="110" t="s">
        <v>103</v>
      </c>
      <c r="G124" s="111"/>
      <c r="H124" s="58">
        <v>100000</v>
      </c>
      <c r="I124" s="58"/>
      <c r="J124" s="58">
        <v>100000</v>
      </c>
      <c r="K124" s="58">
        <v>100000</v>
      </c>
    </row>
    <row r="125" spans="3:11" ht="30.75" thickBot="1">
      <c r="C125" s="106" t="s">
        <v>104</v>
      </c>
      <c r="D125" s="107">
        <v>7670</v>
      </c>
      <c r="E125" s="70" t="s">
        <v>25</v>
      </c>
      <c r="F125" s="77" t="s">
        <v>105</v>
      </c>
      <c r="G125" s="86" t="s">
        <v>106</v>
      </c>
      <c r="H125" s="18">
        <v>100000</v>
      </c>
      <c r="I125" s="18"/>
      <c r="J125" s="18">
        <v>100000</v>
      </c>
      <c r="K125" s="18">
        <v>100000</v>
      </c>
    </row>
    <row r="126" spans="3:11" ht="15.75" thickBot="1">
      <c r="C126" s="87"/>
      <c r="D126" s="79"/>
      <c r="E126" s="79"/>
      <c r="F126" s="80" t="s">
        <v>5</v>
      </c>
      <c r="G126" s="88"/>
      <c r="H126" s="19">
        <v>3896803</v>
      </c>
      <c r="I126" s="20"/>
      <c r="J126" s="19">
        <v>3896803</v>
      </c>
      <c r="K126" s="19">
        <v>3896803</v>
      </c>
    </row>
    <row r="127" spans="3:11" ht="15" hidden="1">
      <c r="C127" s="89"/>
      <c r="D127" s="90"/>
      <c r="E127" s="91"/>
      <c r="F127" s="69" t="s">
        <v>11</v>
      </c>
      <c r="G127" s="92"/>
      <c r="H127" s="11">
        <f>H128</f>
        <v>0</v>
      </c>
      <c r="I127" s="11"/>
      <c r="J127" s="9">
        <f>H127</f>
        <v>0</v>
      </c>
      <c r="K127" s="16">
        <f t="shared" si="0"/>
        <v>0</v>
      </c>
    </row>
    <row r="128" spans="3:11" ht="15" hidden="1">
      <c r="C128" s="89"/>
      <c r="D128" s="93"/>
      <c r="E128" s="94"/>
      <c r="F128" s="95"/>
      <c r="G128" s="96"/>
      <c r="H128" s="14"/>
      <c r="I128" s="14"/>
      <c r="J128" s="13">
        <f>H128</f>
        <v>0</v>
      </c>
      <c r="K128" s="15">
        <f t="shared" si="0"/>
        <v>0</v>
      </c>
    </row>
    <row r="129" spans="3:11" ht="15" hidden="1">
      <c r="C129" s="89"/>
      <c r="D129" s="97"/>
      <c r="E129" s="98"/>
      <c r="F129" s="95"/>
      <c r="G129" s="96"/>
      <c r="H129" s="14">
        <f>H130</f>
        <v>0</v>
      </c>
      <c r="I129" s="14"/>
      <c r="J129" s="13">
        <f>H129</f>
        <v>0</v>
      </c>
      <c r="K129" s="15">
        <f t="shared" si="0"/>
        <v>0</v>
      </c>
    </row>
    <row r="130" spans="3:11" ht="15" hidden="1">
      <c r="C130" s="89"/>
      <c r="D130" s="97"/>
      <c r="E130" s="94"/>
      <c r="F130" s="95"/>
      <c r="G130" s="96"/>
      <c r="H130" s="14"/>
      <c r="I130" s="14"/>
      <c r="J130" s="13">
        <f>H130</f>
        <v>0</v>
      </c>
      <c r="K130" s="15">
        <f t="shared" si="0"/>
        <v>0</v>
      </c>
    </row>
    <row r="131" spans="3:11" ht="15">
      <c r="C131" s="89"/>
      <c r="D131" s="99"/>
      <c r="E131" s="99"/>
      <c r="F131" s="99"/>
      <c r="G131" s="99"/>
      <c r="H131" s="99"/>
      <c r="I131" s="99"/>
      <c r="J131" s="99"/>
      <c r="K131" s="99"/>
    </row>
    <row r="132" spans="3:11" ht="15">
      <c r="C132" s="99"/>
      <c r="D132" s="99"/>
      <c r="E132" s="99"/>
      <c r="F132" s="99"/>
      <c r="G132" s="99"/>
      <c r="H132" s="99"/>
      <c r="I132" s="99"/>
      <c r="J132" s="100"/>
      <c r="K132" s="99"/>
    </row>
    <row r="133" spans="3:11" ht="15">
      <c r="C133" s="99"/>
      <c r="D133" s="99"/>
      <c r="E133" s="99"/>
      <c r="F133" s="99"/>
      <c r="G133" s="99"/>
      <c r="H133" s="99"/>
      <c r="I133" s="99"/>
      <c r="J133" s="100"/>
      <c r="K133" s="99"/>
    </row>
    <row r="134" spans="3:11" ht="15">
      <c r="C134" s="99"/>
      <c r="D134" s="99"/>
      <c r="E134" s="99"/>
      <c r="F134" s="99"/>
      <c r="G134" s="99"/>
      <c r="H134" s="100"/>
      <c r="I134" s="99"/>
      <c r="J134" s="99"/>
      <c r="K134" s="99"/>
    </row>
    <row r="135" spans="3:11" ht="15"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3:11" ht="15">
      <c r="C136" s="99"/>
      <c r="D136" s="99"/>
      <c r="E136" s="99"/>
      <c r="F136" s="99"/>
      <c r="G136" s="99"/>
      <c r="H136" s="99"/>
      <c r="I136" s="99"/>
      <c r="J136" s="99"/>
      <c r="K136" s="99"/>
    </row>
    <row r="137" spans="3:11" ht="15"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3:11" ht="15"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3:11" ht="15"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3:11" ht="15"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3:11" ht="15">
      <c r="C141" s="99"/>
      <c r="D141" s="99"/>
      <c r="E141" s="99"/>
      <c r="F141" s="99"/>
      <c r="G141" s="99"/>
      <c r="H141" s="100"/>
      <c r="I141" s="99"/>
      <c r="J141" s="99"/>
      <c r="K141" s="99"/>
    </row>
    <row r="142" spans="3:11" ht="15"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3:11" ht="15"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3:11" ht="15"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3:11" ht="15">
      <c r="C145" s="99"/>
      <c r="D145" s="99"/>
      <c r="E145" s="99"/>
      <c r="F145" s="99"/>
      <c r="G145" s="99"/>
      <c r="H145" s="100"/>
      <c r="I145" s="99"/>
      <c r="J145" s="99"/>
      <c r="K145" s="99"/>
    </row>
    <row r="146" spans="3:11" ht="15">
      <c r="C146" s="99"/>
      <c r="D146" s="99"/>
      <c r="E146" s="99"/>
      <c r="F146" s="99"/>
      <c r="G146" s="99"/>
      <c r="H146" s="100"/>
      <c r="I146" s="99"/>
      <c r="J146" s="99"/>
      <c r="K146" s="99"/>
    </row>
    <row r="147" spans="3:11" ht="15">
      <c r="C147" s="99"/>
      <c r="D147" s="99"/>
      <c r="E147" s="99"/>
      <c r="F147" s="99"/>
      <c r="G147" s="99"/>
      <c r="H147" s="100"/>
      <c r="I147" s="99"/>
      <c r="J147" s="99"/>
      <c r="K147" s="99"/>
    </row>
    <row r="148" spans="3:11" ht="15"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3:11" ht="15"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3:11" ht="15">
      <c r="C150" s="99"/>
      <c r="D150" s="99"/>
      <c r="E150" s="99"/>
      <c r="F150" s="99"/>
      <c r="G150" s="99"/>
      <c r="H150" s="99"/>
      <c r="I150" s="99"/>
      <c r="J150" s="99"/>
      <c r="K150" s="99"/>
    </row>
    <row r="170" ht="12.75">
      <c r="K170" s="4"/>
    </row>
  </sheetData>
  <sheetProtection/>
  <mergeCells count="20">
    <mergeCell ref="C21:F21"/>
    <mergeCell ref="C44:F44"/>
    <mergeCell ref="C106:F106"/>
    <mergeCell ref="I5:J5"/>
    <mergeCell ref="I6:J6"/>
    <mergeCell ref="F12:H12"/>
    <mergeCell ref="E13:H13"/>
    <mergeCell ref="D11:K11"/>
    <mergeCell ref="D10:K10"/>
    <mergeCell ref="F60:G60"/>
    <mergeCell ref="C38:F38"/>
    <mergeCell ref="D14:K14"/>
    <mergeCell ref="E16:E17"/>
    <mergeCell ref="J16:J17"/>
    <mergeCell ref="K16:K17"/>
    <mergeCell ref="C16:C17"/>
    <mergeCell ref="F16:F17"/>
    <mergeCell ref="H16:H17"/>
    <mergeCell ref="I16:I17"/>
    <mergeCell ref="G16:G17"/>
  </mergeCells>
  <printOptions/>
  <pageMargins left="0.25" right="0.25" top="0.75" bottom="0.75" header="0.3" footer="0.3"/>
  <pageSetup blackAndWhite="1" errors="NA" fitToHeight="0" fitToWidth="1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2018-11-21T10:57:49Z</cp:lastPrinted>
  <dcterms:created xsi:type="dcterms:W3CDTF">2010-12-23T13:06:58Z</dcterms:created>
  <dcterms:modified xsi:type="dcterms:W3CDTF">2018-11-21T12:11:02Z</dcterms:modified>
  <cp:category/>
  <cp:version/>
  <cp:contentType/>
  <cp:contentStatus/>
</cp:coreProperties>
</file>