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сесія 28.09\"/>
    </mc:Choice>
  </mc:AlternateContent>
  <bookViews>
    <workbookView xWindow="0" yWindow="0" windowWidth="16320" windowHeight="655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Q36" i="1" l="1"/>
  <c r="Q37" i="1"/>
  <c r="Q56" i="1" l="1"/>
  <c r="P47" i="1" l="1"/>
  <c r="O63" i="1"/>
  <c r="O47" i="1"/>
  <c r="N47" i="1"/>
  <c r="M47" i="1"/>
  <c r="K47" i="1"/>
  <c r="F47" i="1"/>
  <c r="E47" i="1"/>
  <c r="Q69" i="1"/>
  <c r="F69" i="1"/>
  <c r="E69" i="1"/>
  <c r="Q67" i="1"/>
  <c r="Q63" i="1"/>
  <c r="Q60" i="1"/>
  <c r="Q47" i="1" s="1"/>
  <c r="P41" i="1"/>
  <c r="O41" i="1"/>
  <c r="N41" i="1"/>
  <c r="J41" i="1"/>
  <c r="H41" i="1"/>
  <c r="G41" i="1"/>
  <c r="F38" i="1"/>
  <c r="E38" i="1"/>
  <c r="P33" i="1"/>
  <c r="O33" i="1"/>
  <c r="N33" i="1"/>
  <c r="K33" i="1"/>
  <c r="J33" i="1"/>
  <c r="H33" i="1"/>
  <c r="G33" i="1"/>
  <c r="P19" i="1"/>
  <c r="O19" i="1"/>
  <c r="N19" i="1"/>
  <c r="K19" i="1"/>
  <c r="J19" i="1"/>
  <c r="H19" i="1"/>
  <c r="G19" i="1"/>
  <c r="F19" i="1"/>
  <c r="Q76" i="1"/>
  <c r="Q75" i="1"/>
  <c r="Q73" i="1"/>
  <c r="Q71" i="1"/>
  <c r="Q68" i="1"/>
  <c r="Q66" i="1"/>
  <c r="Q65" i="1"/>
  <c r="Q64" i="1"/>
  <c r="Q62" i="1"/>
  <c r="Q61" i="1"/>
  <c r="Q55" i="1"/>
  <c r="Q53" i="1"/>
  <c r="Q51" i="1"/>
  <c r="Q49" i="1"/>
  <c r="Q45" i="1"/>
  <c r="Q44" i="1"/>
  <c r="Q43" i="1"/>
  <c r="Q40" i="1"/>
  <c r="Q39" i="1"/>
  <c r="Q38" i="1" s="1"/>
  <c r="Q35" i="1"/>
  <c r="Q34" i="1"/>
  <c r="Q32" i="1"/>
  <c r="Q31" i="1"/>
  <c r="Q29" i="1"/>
  <c r="Q28" i="1" s="1"/>
  <c r="Q21" i="1"/>
  <c r="Q20" i="1"/>
  <c r="Q18" i="1"/>
  <c r="Q17" i="1"/>
  <c r="Q16" i="1"/>
  <c r="Q15" i="1"/>
  <c r="Q14" i="1"/>
  <c r="Q19" i="1" l="1"/>
</calcChain>
</file>

<file path=xl/sharedStrings.xml><?xml version="1.0" encoding="utf-8"?>
<sst xmlns="http://schemas.openxmlformats.org/spreadsheetml/2006/main" count="205" uniqueCount="189">
  <si>
    <t>отг с. Литовеж</t>
  </si>
  <si>
    <t>(грн.)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</si>
  <si>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</si>
  <si>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</si>
  <si>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</si>
  <si>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</si>
  <si>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</si>
  <si>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</si>
  <si>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</si>
  <si>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бюджет розвитку</t>
  </si>
  <si>
    <t>РАЗОМ</t>
  </si>
  <si>
    <t>0100000</t>
  </si>
  <si>
    <t>Литовезька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</si>
  <si>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</si>
  <si>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</si>
  <si>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</si>
  <si>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</si>
  <si>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</si>
  <si>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0110190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</si>
  <si>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</si>
  <si>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</si>
  <si>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0110191</t>
  </si>
  <si>
    <t>0160</t>
  </si>
  <si>
    <t>0191</t>
  </si>
  <si>
    <t>Проведення місцевих виборів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</si>
  <si>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</si>
  <si>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</si>
  <si>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</si>
  <si>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</si>
  <si>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</si>
  <si>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</si>
  <si>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</si>
  <si>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</si>
  <si>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</si>
  <si>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</si>
  <si>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</si>
  <si>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</si>
  <si>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0113240</t>
  </si>
  <si>
    <t>3240</t>
  </si>
  <si>
    <t>Інші заклади та заходи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</si>
  <si>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</si>
  <si>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</si>
  <si>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</si>
  <si>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</si>
  <si>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</si>
  <si>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</si>
  <si>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</si>
  <si>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</si>
  <si>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</si>
  <si>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</si>
  <si>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</si>
  <si>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</si>
  <si>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0115060</t>
  </si>
  <si>
    <t>5060</t>
  </si>
  <si>
    <t>Інші заходи з розвитку фізичної культури та спорту</t>
  </si>
  <si>
    <t>0115061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</si>
  <si>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</si>
  <si>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</si>
  <si>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</si>
  <si>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0116030</t>
  </si>
  <si>
    <t>0620</t>
  </si>
  <si>
    <t>6030</t>
  </si>
  <si>
    <t>Організація благоустрою населених пунктів</t>
  </si>
  <si>
    <t>0116080</t>
  </si>
  <si>
    <t>6080</t>
  </si>
  <si>
    <t>Реалізація державних та місцевих житлових програм</t>
  </si>
  <si>
    <t>0116082</t>
  </si>
  <si>
    <t>0610</t>
  </si>
  <si>
    <t>6082</t>
  </si>
  <si>
    <t>Придбання житла для окремих категорій населення відповідно до законодавства</t>
  </si>
  <si>
    <t>0117130</t>
  </si>
  <si>
    <t>0421</t>
  </si>
  <si>
    <t>7130</t>
  </si>
  <si>
    <t>Здійснення заходів із землеустрою</t>
  </si>
  <si>
    <t>0117320</t>
  </si>
  <si>
    <t>7320</t>
  </si>
  <si>
    <t>Будівництво об`єктів соціально-культурного призначення</t>
  </si>
  <si>
    <t>0117324</t>
  </si>
  <si>
    <t>0443</t>
  </si>
  <si>
    <t>7324</t>
  </si>
  <si>
    <t>Будівництво установ та закладів культури</t>
  </si>
  <si>
    <t>0117330</t>
  </si>
  <si>
    <t>7330</t>
  </si>
  <si>
    <t>Будівництво інших об`єктів соціальної та виробничої інфраструктури комунальної власності</t>
  </si>
  <si>
    <t>0117350</t>
  </si>
  <si>
    <t>7350</t>
  </si>
  <si>
    <t>Розроблення схем планування та забудови територій (містобудівної документації)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</si>
  <si>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</si>
  <si>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</si>
  <si>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</si>
  <si>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</si>
  <si>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</si>
  <si>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</si>
  <si>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</si>
  <si>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</si>
  <si>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0490</t>
  </si>
  <si>
    <t>7670</t>
  </si>
  <si>
    <t>Внески до статутного капіталу суб`єктів господарювання</t>
  </si>
  <si>
    <t>0117690</t>
  </si>
  <si>
    <t>7690</t>
  </si>
  <si>
    <t>Інша економічна діяльність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</si>
  <si>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</si>
  <si>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</si>
  <si>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</si>
  <si>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0118700</t>
  </si>
  <si>
    <t>0133</t>
  </si>
  <si>
    <t>8700</t>
  </si>
  <si>
    <t>Резервний фонд</t>
  </si>
  <si>
    <t>0119110</t>
  </si>
  <si>
    <t>0180</t>
  </si>
  <si>
    <t>9110</t>
  </si>
  <si>
    <t>Реверсна дотація 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</si>
  <si>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</si>
  <si>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</si>
  <si>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</si>
  <si>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</si>
  <si>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9770</t>
  </si>
  <si>
    <t>Інші субвенції з місцевого бюджету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</si>
  <si>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</si>
  <si>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</si>
  <si>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</si>
  <si>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</si>
  <si>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</si>
  <si>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капітальні видатки за рахунок коштів, що передаються із загального фонду до бюджету розвитку (спеціального фонду)</t>
  </si>
  <si>
    <t>0111000</t>
  </si>
  <si>
    <t>Освіта</t>
  </si>
  <si>
    <t>в т.ч. освітня субвенція з державного бюджету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</si>
  <si>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</si>
  <si>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</si>
  <si>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0113000</t>
  </si>
  <si>
    <t>Соціальний захист та соціальне забезпечення</t>
  </si>
  <si>
    <t>0114000</t>
  </si>
  <si>
    <t>Культура і мистецтво</t>
  </si>
  <si>
    <t>0115000</t>
  </si>
  <si>
    <t>Фізична культура та спорт</t>
  </si>
  <si>
    <t>0116000</t>
  </si>
  <si>
    <t>Житлово-комунальне господарство</t>
  </si>
  <si>
    <t>0117000</t>
  </si>
  <si>
    <t>Економічна діяльність</t>
  </si>
  <si>
    <t>0117100</t>
  </si>
  <si>
    <t>Сільське і лісове господарство, рибне господарство та мистецтво</t>
  </si>
  <si>
    <t>0117300</t>
  </si>
  <si>
    <t>Будівництво та регіональний розвиток</t>
  </si>
  <si>
    <t>Транспорт, дорожнє господарство, зв'язок, телекомунікації таа інформатика</t>
  </si>
  <si>
    <t>0117600</t>
  </si>
  <si>
    <t>Інші програми та заходи, повязані з економічною діяльністю</t>
  </si>
  <si>
    <t>0118000</t>
  </si>
  <si>
    <t>Інша діяльність</t>
  </si>
  <si>
    <t>0119000</t>
  </si>
  <si>
    <t>Міжбюджетні трансферти</t>
  </si>
  <si>
    <t>0119100</t>
  </si>
  <si>
    <t>Субвенція з місцевого бюджету іншим місцевим бюджетам на здійснення програм та заходів у галузі охорони здоровя за рахунок субвенції з державного бюджету</t>
  </si>
  <si>
    <t>0119700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</si>
  <si>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</si>
  <si>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"Про сільський бюджет на 2018 рік"</t>
  </si>
  <si>
    <t xml:space="preserve">до рішення сільської ради "Про сільський бюджет бюджет на 2018 рік" </t>
  </si>
  <si>
    <t>"Розподіл видатків сільського бюджету на 2018 рік"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</si>
  <si>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</si>
  <si>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інші субвенції з місцевого бюджету</t>
  </si>
  <si>
    <t xml:space="preserve">інші субвенції з місцевого бюджету </t>
  </si>
  <si>
    <t>Код програмної класифікації видатків та кредитування місцевих бюджетів</t>
  </si>
  <si>
    <t>Код ТПКВКМБ / ТКВКБМС</t>
  </si>
  <si>
    <t>Код ФКВКБ</t>
  </si>
  <si>
    <t>Видатки спеціального фонду</t>
  </si>
  <si>
    <t>Видатки загального фонду</t>
  </si>
  <si>
    <t xml:space="preserve">       з них</t>
  </si>
  <si>
    <t>Зміни до додатку №3</t>
  </si>
  <si>
    <t>Виконання інвестиційних проектів за рахунок субвенції на формування інфраструктури об'єднаних територіальних громад</t>
  </si>
  <si>
    <t>0117360</t>
  </si>
  <si>
    <t>0117362</t>
  </si>
  <si>
    <t xml:space="preserve">до рішення сільської ради "Про внесення змін до </t>
  </si>
  <si>
    <t>Інші заходи в галузі культури і мистецтва</t>
  </si>
  <si>
    <t>0829</t>
  </si>
  <si>
    <t>Інші заклади  та заходи в галузі культури і мистецтва</t>
  </si>
  <si>
    <t>0114080</t>
  </si>
  <si>
    <t>0114082</t>
  </si>
  <si>
    <t>субвенція з місцевого бюджету на забезпечення якісної,сучасної та доступної загальної середньої освіти "Нова українська школа" за рахунок відповідної субвенції з державного бюджету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</si>
  <si>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</si>
  <si>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</si>
  <si>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в т.ч. 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</si>
  <si>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 </t>
  </si>
  <si>
    <t>0116020</t>
  </si>
  <si>
    <t>Дотації з місцевого бюджету іншим бюджетам</t>
  </si>
  <si>
    <t>Будівництво освітніх установ та закладів</t>
  </si>
  <si>
    <t>Додаток №3</t>
  </si>
  <si>
    <t>рішення сільської ради" від 22.12.2017р. №10/2</t>
  </si>
  <si>
    <t>11572778,00</t>
  </si>
  <si>
    <t xml:space="preserve">Виконання інвестиційних проектів </t>
  </si>
  <si>
    <t>в т.ч.інші субвенції з місцевих бюджетів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</si>
</sst>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2" xfId="0" quotePrefix="1" applyNumberFormat="1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2" fontId="1" fillId="0" borderId="2" xfId="0" quotePrefix="1" applyNumberFormat="1" applyFont="1" applyBorder="1" applyAlignment="1">
      <alignment horizontal="center" vertical="center" wrapText="1"/>
    </xf>
    <xf numFmtId="0" fontId="0" fillId="0" borderId="2" xfId="0" quotePrefix="1" applyBorder="1" applyAlignment="1">
      <alignment horizontal="center" vertical="center" wrapText="1"/>
    </xf>
    <xf numFmtId="2" fontId="0" fillId="0" borderId="2" xfId="0" quotePrefix="1" applyNumberFormat="1" applyBorder="1" applyAlignment="1">
      <alignment horizontal="center" vertical="center" wrapText="1"/>
    </xf>
    <xf numFmtId="2" fontId="0" fillId="0" borderId="2" xfId="0" quotePrefix="1" applyNumberFormat="1" applyBorder="1" applyAlignment="1">
      <alignment vertical="center" wrapText="1"/>
    </xf>
    <xf numFmtId="2" fontId="0" fillId="2" borderId="2" xfId="0" applyNumberFormat="1" applyFill="1" applyBorder="1" applyAlignment="1">
      <alignment vertical="center" wrapText="1"/>
    </xf>
    <xf numFmtId="2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2" xfId="0" quotePrefix="1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/>
    <xf numFmtId="0" fontId="1" fillId="0" borderId="2" xfId="0" quotePrefix="1" applyFont="1" applyBorder="1" applyAlignment="1">
      <alignment horizontal="center" vertical="center" wrapText="1"/>
    </xf>
    <xf numFmtId="2" fontId="1" fillId="0" borderId="2" xfId="0" quotePrefix="1" applyNumberFormat="1" applyFont="1" applyBorder="1" applyAlignment="1">
      <alignment vertical="center" wrapText="1"/>
    </xf>
    <xf numFmtId="2" fontId="0" fillId="0" borderId="2" xfId="0" quotePrefix="1" applyNumberFormat="1" applyBorder="1" applyAlignment="1">
      <alignment horizontal="center" vertical="center" wrapText="1"/>
    </xf>
    <xf numFmtId="0" fontId="0" fillId="0" borderId="0" xfId="0"/>
    <xf numFmtId="0" fontId="1" fillId="0" borderId="2" xfId="0" quotePrefix="1" applyFont="1" applyBorder="1" applyAlignment="1">
      <alignment horizontal="center" vertical="center" wrapText="1"/>
    </xf>
    <xf numFmtId="2" fontId="1" fillId="0" borderId="2" xfId="0" quotePrefix="1" applyNumberFormat="1" applyFont="1" applyBorder="1" applyAlignment="1">
      <alignment horizontal="center" vertical="center" wrapText="1"/>
    </xf>
    <xf numFmtId="0" fontId="0" fillId="0" borderId="0" xfId="0"/>
    <xf numFmtId="2" fontId="1" fillId="2" borderId="2" xfId="0" applyNumberFormat="1" applyFont="1" applyFill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0" fontId="0" fillId="0" borderId="0" xfId="0"/>
    <xf numFmtId="0" fontId="1" fillId="0" borderId="2" xfId="0" quotePrefix="1" applyFont="1" applyBorder="1" applyAlignment="1">
      <alignment horizontal="center" vertical="center" wrapText="1"/>
    </xf>
    <xf numFmtId="2" fontId="1" fillId="0" borderId="2" xfId="0" quotePrefix="1" applyNumberFormat="1" applyFont="1" applyBorder="1" applyAlignment="1">
      <alignment vertical="center" wrapText="1"/>
    </xf>
    <xf numFmtId="2" fontId="1" fillId="0" borderId="2" xfId="0" quotePrefix="1" applyNumberFormat="1" applyFont="1" applyBorder="1" applyAlignment="1">
      <alignment horizontal="center" vertical="center" wrapText="1"/>
    </xf>
    <xf numFmtId="49" fontId="1" fillId="0" borderId="2" xfId="0" quotePrefix="1" applyNumberFormat="1" applyFont="1" applyBorder="1" applyAlignment="1">
      <alignment horizontal="center" vertical="center" wrapText="1"/>
    </xf>
    <xf numFmtId="0" fontId="0" fillId="0" borderId="0" xfId="0"/>
    <xf numFmtId="0" fontId="1" fillId="0" borderId="2" xfId="0" quotePrefix="1" applyFont="1" applyBorder="1" applyAlignment="1">
      <alignment horizontal="center" vertical="center" wrapText="1"/>
    </xf>
    <xf numFmtId="2" fontId="1" fillId="0" borderId="2" xfId="0" quotePrefix="1" applyNumberFormat="1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2" fontId="0" fillId="0" borderId="2" xfId="0" quotePrefix="1" applyNumberFormat="1" applyBorder="1" applyAlignment="1">
      <alignment horizontal="center" vertical="center" wrapText="1"/>
    </xf>
    <xf numFmtId="49" fontId="1" fillId="0" borderId="2" xfId="0" quotePrefix="1" applyNumberFormat="1" applyFont="1" applyBorder="1" applyAlignment="1">
      <alignment horizontal="center" vertical="center" wrapText="1"/>
    </xf>
    <xf numFmtId="2" fontId="0" fillId="2" borderId="2" xfId="0" applyNumberFormat="1" applyFont="1" applyFill="1" applyBorder="1" applyAlignment="1">
      <alignment vertical="center" wrapText="1"/>
    </xf>
    <xf numFmtId="2" fontId="0" fillId="0" borderId="2" xfId="0" applyNumberFormat="1" applyFont="1" applyBorder="1" applyAlignment="1">
      <alignment vertical="center" wrapText="1"/>
    </xf>
    <xf numFmtId="0" fontId="0" fillId="0" borderId="0" xfId="0"/>
    <xf numFmtId="0" fontId="1" fillId="0" borderId="2" xfId="0" quotePrefix="1" applyFont="1" applyBorder="1" applyAlignment="1">
      <alignment horizontal="center" vertical="center" wrapText="1"/>
    </xf>
    <xf numFmtId="2" fontId="1" fillId="0" borderId="2" xfId="0" quotePrefix="1" applyNumberFormat="1" applyFont="1" applyBorder="1" applyAlignment="1">
      <alignment vertical="center" wrapText="1"/>
    </xf>
    <xf numFmtId="2" fontId="1" fillId="0" borderId="2" xfId="0" quotePrefix="1" applyNumberFormat="1" applyFont="1" applyBorder="1" applyAlignment="1">
      <alignment horizontal="center" vertical="center" wrapText="1"/>
    </xf>
    <xf numFmtId="49" fontId="1" fillId="0" borderId="2" xfId="0" quotePrefix="1" applyNumberFormat="1" applyFont="1" applyBorder="1" applyAlignment="1">
      <alignment horizontal="center" vertical="center" wrapText="1"/>
    </xf>
    <xf numFmtId="0" fontId="0" fillId="0" borderId="0" xfId="0"/>
    <xf numFmtId="0" fontId="1" fillId="0" borderId="2" xfId="0" quotePrefix="1" applyFont="1" applyBorder="1" applyAlignment="1">
      <alignment horizontal="center" vertical="center" wrapText="1"/>
    </xf>
    <xf numFmtId="2" fontId="1" fillId="0" borderId="2" xfId="0" quotePrefix="1" applyNumberFormat="1" applyFont="1" applyBorder="1" applyAlignment="1">
      <alignment vertical="center" wrapText="1"/>
    </xf>
    <xf numFmtId="2" fontId="1" fillId="0" borderId="2" xfId="0" quotePrefix="1" applyNumberFormat="1" applyFont="1" applyBorder="1" applyAlignment="1">
      <alignment horizontal="center" vertical="center" wrapText="1"/>
    </xf>
    <xf numFmtId="2" fontId="0" fillId="2" borderId="2" xfId="0" applyNumberFormat="1" applyFill="1" applyBorder="1" applyAlignment="1">
      <alignment vertical="center" wrapText="1"/>
    </xf>
    <xf numFmtId="2" fontId="0" fillId="0" borderId="2" xfId="0" applyNumberFormat="1" applyBorder="1" applyAlignment="1">
      <alignment vertical="center" wrapText="1"/>
    </xf>
    <xf numFmtId="49" fontId="1" fillId="0" borderId="2" xfId="0" quotePrefix="1" applyNumberFormat="1" applyFont="1" applyBorder="1" applyAlignment="1">
      <alignment horizontal="center" vertical="center" wrapText="1"/>
    </xf>
    <xf numFmtId="0" fontId="0" fillId="0" borderId="0" xfId="0"/>
    <xf numFmtId="0" fontId="1" fillId="0" borderId="2" xfId="0" quotePrefix="1" applyFont="1" applyBorder="1" applyAlignment="1">
      <alignment horizontal="center" vertical="center" wrapText="1"/>
    </xf>
    <xf numFmtId="2" fontId="1" fillId="0" borderId="2" xfId="0" quotePrefix="1" applyNumberFormat="1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2" fontId="1" fillId="0" borderId="2" xfId="0" quotePrefix="1" applyNumberFormat="1" applyFont="1" applyBorder="1" applyAlignment="1">
      <alignment horizontal="center" vertical="center" wrapText="1"/>
    </xf>
    <xf numFmtId="49" fontId="1" fillId="0" borderId="2" xfId="0" quotePrefix="1" applyNumberFormat="1" applyFont="1" applyBorder="1" applyAlignment="1">
      <alignment horizontal="center" vertical="center" wrapText="1"/>
    </xf>
    <xf numFmtId="0" fontId="0" fillId="0" borderId="0" xfId="0"/>
    <xf numFmtId="0" fontId="1" fillId="0" borderId="2" xfId="0" quotePrefix="1" applyFont="1" applyBorder="1" applyAlignment="1">
      <alignment horizontal="center" vertical="center" wrapText="1"/>
    </xf>
    <xf numFmtId="2" fontId="1" fillId="0" borderId="2" xfId="0" quotePrefix="1" applyNumberFormat="1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2" fontId="1" fillId="0" borderId="2" xfId="0" quotePrefix="1" applyNumberFormat="1" applyFont="1" applyBorder="1" applyAlignment="1">
      <alignment horizontal="center" vertical="center" wrapText="1"/>
    </xf>
    <xf numFmtId="49" fontId="1" fillId="0" borderId="2" xfId="0" quotePrefix="1" applyNumberFormat="1" applyFont="1" applyBorder="1" applyAlignment="1">
      <alignment horizontal="center" vertical="center" wrapText="1"/>
    </xf>
    <xf numFmtId="0" fontId="0" fillId="0" borderId="0" xfId="0"/>
    <xf numFmtId="0" fontId="1" fillId="0" borderId="2" xfId="0" quotePrefix="1" applyFont="1" applyBorder="1" applyAlignment="1">
      <alignment horizontal="center" vertical="center" wrapText="1"/>
    </xf>
    <xf numFmtId="2" fontId="1" fillId="0" borderId="2" xfId="0" quotePrefix="1" applyNumberFormat="1" applyFont="1" applyBorder="1" applyAlignment="1">
      <alignment vertical="center" wrapText="1"/>
    </xf>
    <xf numFmtId="2" fontId="1" fillId="0" borderId="2" xfId="0" quotePrefix="1" applyNumberFormat="1" applyFont="1" applyBorder="1" applyAlignment="1">
      <alignment horizontal="center" vertical="center" wrapText="1"/>
    </xf>
    <xf numFmtId="49" fontId="1" fillId="0" borderId="2" xfId="0" quotePrefix="1" applyNumberFormat="1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2" fontId="1" fillId="0" borderId="2" xfId="0" quotePrefix="1" applyNumberFormat="1" applyFont="1" applyBorder="1" applyAlignment="1">
      <alignment vertical="center" wrapText="1"/>
    </xf>
    <xf numFmtId="2" fontId="1" fillId="0" borderId="2" xfId="0" quotePrefix="1" applyNumberFormat="1" applyFont="1" applyBorder="1" applyAlignment="1">
      <alignment horizontal="center" vertical="center" wrapText="1"/>
    </xf>
    <xf numFmtId="49" fontId="1" fillId="0" borderId="2" xfId="0" quotePrefix="1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2" fontId="1" fillId="2" borderId="2" xfId="0" applyNumberFormat="1" applyFont="1" applyFill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0" fontId="0" fillId="0" borderId="0" xfId="0"/>
    <xf numFmtId="0" fontId="1" fillId="0" borderId="2" xfId="0" quotePrefix="1" applyFont="1" applyBorder="1" applyAlignment="1">
      <alignment horizontal="center" vertical="center" wrapText="1"/>
    </xf>
    <xf numFmtId="2" fontId="1" fillId="0" borderId="2" xfId="0" quotePrefix="1" applyNumberFormat="1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2" fontId="1" fillId="0" borderId="2" xfId="0" quotePrefix="1" applyNumberFormat="1" applyFont="1" applyBorder="1" applyAlignment="1">
      <alignment horizontal="center" vertical="center" wrapText="1"/>
    </xf>
    <xf numFmtId="49" fontId="1" fillId="0" borderId="2" xfId="0" quotePrefix="1" applyNumberFormat="1" applyFont="1" applyBorder="1" applyAlignment="1">
      <alignment horizontal="center" vertical="center" wrapText="1"/>
    </xf>
    <xf numFmtId="0" fontId="0" fillId="0" borderId="0" xfId="0"/>
    <xf numFmtId="0" fontId="1" fillId="0" borderId="2" xfId="0" quotePrefix="1" applyFont="1" applyBorder="1" applyAlignment="1">
      <alignment horizontal="center" vertical="center" wrapText="1"/>
    </xf>
    <xf numFmtId="2" fontId="1" fillId="0" borderId="2" xfId="0" quotePrefix="1" applyNumberFormat="1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2" fontId="1" fillId="0" borderId="2" xfId="0" quotePrefix="1" applyNumberFormat="1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2" fontId="1" fillId="0" borderId="2" xfId="0" quotePrefix="1" applyNumberFormat="1" applyFont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2" fontId="1" fillId="0" borderId="2" xfId="0" quotePrefix="1" applyNumberFormat="1" applyFont="1" applyBorder="1" applyAlignment="1">
      <alignment horizontal="center" vertical="center" wrapText="1"/>
    </xf>
    <xf numFmtId="49" fontId="1" fillId="0" borderId="2" xfId="0" quotePrefix="1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1" fillId="0" borderId="0" xfId="0" applyFont="1"/>
    <xf numFmtId="0" fontId="0" fillId="0" borderId="2" xfId="0" quotePrefix="1" applyFont="1" applyBorder="1" applyAlignment="1">
      <alignment horizontal="center" vertical="center" wrapText="1"/>
    </xf>
    <xf numFmtId="2" fontId="0" fillId="0" borderId="2" xfId="0" quotePrefix="1" applyNumberFormat="1" applyFont="1" applyBorder="1" applyAlignment="1">
      <alignment horizontal="center" vertical="center" wrapText="1"/>
    </xf>
    <xf numFmtId="2" fontId="0" fillId="0" borderId="2" xfId="0" quotePrefix="1" applyNumberFormat="1" applyFont="1" applyBorder="1" applyAlignment="1">
      <alignment vertical="center" wrapText="1"/>
    </xf>
    <xf numFmtId="2" fontId="0" fillId="0" borderId="2" xfId="0" applyNumberFormat="1" applyFont="1" applyBorder="1" applyAlignment="1">
      <alignment horizontal="center" vertical="center" wrapText="1"/>
    </xf>
    <xf numFmtId="49" fontId="0" fillId="0" borderId="2" xfId="0" quotePrefix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5"/>
  <sheetViews>
    <sheetView tabSelected="1" topLeftCell="B4" zoomScale="90" zoomScaleNormal="90" workbookViewId="0">
      <selection activeCell="P46" sqref="P46"/>
    </sheetView>
  </sheetViews>
  <sheetFormatPr defaultRowHeight="12.75" x14ac:dyDescent="0.2"/>
  <cols>
    <col min="1" max="3" width="12" customWidth="1"/>
    <col min="4" max="4" width="35.7109375" customWidth="1"/>
    <col min="5" max="5" width="12.7109375" customWidth="1"/>
    <col min="6" max="11" width="11.5703125" customWidth="1"/>
    <col min="12" max="12" width="7.85546875" customWidth="1"/>
    <col min="13" max="15" width="11.5703125" customWidth="1"/>
    <col min="16" max="16" width="11.85546875" customWidth="1"/>
    <col min="17" max="17" width="11.5703125" customWidth="1"/>
  </cols>
  <sheetData>
    <row r="1" spans="1:17" x14ac:dyDescent="0.2">
      <c r="A1" t="s">
        <v>0</v>
      </c>
      <c r="M1" t="s">
        <v>184</v>
      </c>
    </row>
    <row r="2" spans="1:17" x14ac:dyDescent="0.2">
      <c r="M2" t="s">
        <v>170</v>
      </c>
    </row>
    <row r="3" spans="1:17" s="93" customFormat="1" x14ac:dyDescent="0.2">
      <c r="M3" s="93" t="s">
        <v>185</v>
      </c>
    </row>
    <row r="4" spans="1:17" x14ac:dyDescent="0.2">
      <c r="M4" t="s">
        <v>154</v>
      </c>
    </row>
    <row r="6" spans="1:17" x14ac:dyDescent="0.2">
      <c r="A6" s="115" t="s">
        <v>166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</row>
    <row r="7" spans="1:17" x14ac:dyDescent="0.2">
      <c r="A7" s="115" t="s">
        <v>155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1:17" x14ac:dyDescent="0.2">
      <c r="F8" s="106" t="s">
        <v>156</v>
      </c>
      <c r="Q8" s="1" t="s">
        <v>1</v>
      </c>
    </row>
    <row r="9" spans="1:17" ht="12.75" customHeight="1" x14ac:dyDescent="0.2">
      <c r="A9" s="117" t="s">
        <v>160</v>
      </c>
      <c r="B9" s="117" t="s">
        <v>161</v>
      </c>
      <c r="C9" s="117" t="s">
        <v>162</v>
      </c>
      <c r="D9" s="118" t="s">
        <v>2</v>
      </c>
      <c r="E9" s="118" t="s">
        <v>164</v>
      </c>
      <c r="F9" s="118"/>
      <c r="G9" s="118"/>
      <c r="H9" s="118"/>
      <c r="I9" s="118"/>
      <c r="J9" s="120" t="s">
        <v>163</v>
      </c>
      <c r="K9" s="121"/>
      <c r="L9" s="121"/>
      <c r="M9" s="121"/>
      <c r="N9" s="121"/>
      <c r="O9" s="121"/>
      <c r="P9" s="122"/>
      <c r="Q9" s="119" t="s">
        <v>10</v>
      </c>
    </row>
    <row r="10" spans="1:17" x14ac:dyDescent="0.2">
      <c r="A10" s="118"/>
      <c r="B10" s="118"/>
      <c r="C10" s="118"/>
      <c r="D10" s="118"/>
      <c r="E10" s="119" t="s">
        <v>3</v>
      </c>
      <c r="F10" s="118" t="s">
        <v>4</v>
      </c>
      <c r="G10" s="118" t="s">
        <v>5</v>
      </c>
      <c r="H10" s="118"/>
      <c r="I10" s="118" t="s">
        <v>8</v>
      </c>
      <c r="J10" s="119" t="s">
        <v>3</v>
      </c>
      <c r="K10" s="118" t="s">
        <v>4</v>
      </c>
      <c r="L10" s="118" t="s">
        <v>5</v>
      </c>
      <c r="M10" s="118"/>
      <c r="N10" s="118" t="s">
        <v>8</v>
      </c>
      <c r="O10" s="120" t="s">
        <v>5</v>
      </c>
      <c r="P10" s="122"/>
      <c r="Q10" s="118"/>
    </row>
    <row r="11" spans="1:17" x14ac:dyDescent="0.2">
      <c r="A11" s="118"/>
      <c r="B11" s="118"/>
      <c r="C11" s="118"/>
      <c r="D11" s="118"/>
      <c r="E11" s="118"/>
      <c r="F11" s="118"/>
      <c r="G11" s="118" t="s">
        <v>6</v>
      </c>
      <c r="H11" s="118" t="s">
        <v>7</v>
      </c>
      <c r="I11" s="118"/>
      <c r="J11" s="118"/>
      <c r="K11" s="118"/>
      <c r="L11" s="118" t="s">
        <v>6</v>
      </c>
      <c r="M11" s="118" t="s">
        <v>7</v>
      </c>
      <c r="N11" s="118"/>
      <c r="O11" s="118" t="s">
        <v>9</v>
      </c>
      <c r="P11" t="s">
        <v>165</v>
      </c>
      <c r="Q11" s="118"/>
    </row>
    <row r="12" spans="1:17" ht="113.25" customHeight="1" x14ac:dyDescent="0.2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22" t="s">
        <v>123</v>
      </c>
      <c r="Q12" s="118"/>
    </row>
    <row r="13" spans="1:17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4"/>
      <c r="Q13" s="5">
        <v>16</v>
      </c>
    </row>
    <row r="14" spans="1:17" x14ac:dyDescent="0.2">
      <c r="A14" s="6" t="s">
        <v>11</v>
      </c>
      <c r="B14" s="7"/>
      <c r="C14" s="8"/>
      <c r="D14" s="9" t="s">
        <v>12</v>
      </c>
      <c r="E14" s="10">
        <v>25224019</v>
      </c>
      <c r="F14" s="11">
        <v>25214019</v>
      </c>
      <c r="G14" s="11">
        <v>12586875</v>
      </c>
      <c r="H14" s="11">
        <v>1363205</v>
      </c>
      <c r="I14" s="11">
        <v>100000</v>
      </c>
      <c r="J14" s="10">
        <v>4267491</v>
      </c>
      <c r="K14" s="11">
        <v>370688</v>
      </c>
      <c r="L14" s="11">
        <v>0</v>
      </c>
      <c r="M14" s="11">
        <v>20000</v>
      </c>
      <c r="N14" s="11">
        <v>3896803</v>
      </c>
      <c r="O14" s="11">
        <v>3896803</v>
      </c>
      <c r="P14" s="11">
        <v>3896803</v>
      </c>
      <c r="Q14" s="10">
        <f>E14+J14</f>
        <v>29491510</v>
      </c>
    </row>
    <row r="15" spans="1:17" x14ac:dyDescent="0.2">
      <c r="A15" s="6" t="s">
        <v>13</v>
      </c>
      <c r="B15" s="7"/>
      <c r="C15" s="8"/>
      <c r="D15" s="9" t="s">
        <v>12</v>
      </c>
      <c r="E15" s="10">
        <v>25224019</v>
      </c>
      <c r="F15" s="11">
        <v>25214019</v>
      </c>
      <c r="G15" s="11">
        <v>12586875</v>
      </c>
      <c r="H15" s="11">
        <v>1363205</v>
      </c>
      <c r="I15" s="11">
        <v>100000</v>
      </c>
      <c r="J15" s="10">
        <v>4267491</v>
      </c>
      <c r="K15" s="11">
        <v>370688</v>
      </c>
      <c r="L15" s="11">
        <v>0</v>
      </c>
      <c r="M15" s="11">
        <v>20000</v>
      </c>
      <c r="N15" s="11">
        <v>3896803</v>
      </c>
      <c r="O15" s="11">
        <v>3896803</v>
      </c>
      <c r="P15" s="11">
        <v>3896803</v>
      </c>
      <c r="Q15" s="10">
        <f>E15+J15</f>
        <v>29491510</v>
      </c>
    </row>
    <row r="16" spans="1:17" ht="72.75" customHeight="1" x14ac:dyDescent="0.2">
      <c r="A16" s="6" t="s">
        <v>14</v>
      </c>
      <c r="B16" s="6" t="s">
        <v>16</v>
      </c>
      <c r="C16" s="12" t="s">
        <v>15</v>
      </c>
      <c r="D16" s="9" t="s">
        <v>17</v>
      </c>
      <c r="E16" s="10">
        <v>4370537</v>
      </c>
      <c r="F16" s="11">
        <v>4370537</v>
      </c>
      <c r="G16" s="11">
        <v>3381794</v>
      </c>
      <c r="H16" s="11">
        <v>55328</v>
      </c>
      <c r="I16" s="11"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0">
        <f>E16+J16</f>
        <v>4370537</v>
      </c>
    </row>
    <row r="17" spans="1:17" ht="47.25" customHeight="1" x14ac:dyDescent="0.2">
      <c r="A17" s="6" t="s">
        <v>18</v>
      </c>
      <c r="B17" s="6" t="s">
        <v>19</v>
      </c>
      <c r="C17" s="8"/>
      <c r="D17" s="9" t="s">
        <v>20</v>
      </c>
      <c r="E17" s="10">
        <v>131670</v>
      </c>
      <c r="F17" s="11">
        <v>131670</v>
      </c>
      <c r="G17" s="11">
        <v>0</v>
      </c>
      <c r="H17" s="11">
        <v>0</v>
      </c>
      <c r="I17" s="11">
        <v>0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0">
        <f>E17+J17</f>
        <v>131670</v>
      </c>
    </row>
    <row r="18" spans="1:17" x14ac:dyDescent="0.2">
      <c r="A18" s="13" t="s">
        <v>21</v>
      </c>
      <c r="B18" s="13" t="s">
        <v>23</v>
      </c>
      <c r="C18" s="14" t="s">
        <v>22</v>
      </c>
      <c r="D18" s="15" t="s">
        <v>24</v>
      </c>
      <c r="E18" s="16">
        <v>131670</v>
      </c>
      <c r="F18" s="17">
        <v>131670</v>
      </c>
      <c r="G18" s="17">
        <v>0</v>
      </c>
      <c r="H18" s="17">
        <v>0</v>
      </c>
      <c r="I18" s="17">
        <v>0</v>
      </c>
      <c r="J18" s="16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6">
        <f>E18+J18</f>
        <v>131670</v>
      </c>
    </row>
    <row r="19" spans="1:17" x14ac:dyDescent="0.2">
      <c r="A19" s="104" t="s">
        <v>124</v>
      </c>
      <c r="B19" s="99">
        <v>1000</v>
      </c>
      <c r="C19" s="26"/>
      <c r="D19" s="25" t="s">
        <v>125</v>
      </c>
      <c r="E19" s="101">
        <f>E20+E21</f>
        <v>12939137</v>
      </c>
      <c r="F19" s="102">
        <f>F20+F21</f>
        <v>12939137</v>
      </c>
      <c r="G19" s="102">
        <f>G20+G21</f>
        <v>8459163</v>
      </c>
      <c r="H19" s="102">
        <f>H20+H21</f>
        <v>992350</v>
      </c>
      <c r="I19" s="102">
        <v>0</v>
      </c>
      <c r="J19" s="101">
        <f>J20+J21</f>
        <v>649313</v>
      </c>
      <c r="K19" s="102">
        <f>K20+K21</f>
        <v>342688</v>
      </c>
      <c r="L19" s="102">
        <v>0</v>
      </c>
      <c r="M19" s="102">
        <v>0</v>
      </c>
      <c r="N19" s="102">
        <f>N20+N21</f>
        <v>306625</v>
      </c>
      <c r="O19" s="102">
        <f>O20+O21</f>
        <v>306625</v>
      </c>
      <c r="P19" s="102">
        <f>P20+P21</f>
        <v>306625</v>
      </c>
      <c r="Q19" s="101">
        <f>Q20+Q21</f>
        <v>13588450</v>
      </c>
    </row>
    <row r="20" spans="1:17" x14ac:dyDescent="0.2">
      <c r="A20" s="107" t="s">
        <v>25</v>
      </c>
      <c r="B20" s="107" t="s">
        <v>27</v>
      </c>
      <c r="C20" s="108" t="s">
        <v>26</v>
      </c>
      <c r="D20" s="109" t="s">
        <v>28</v>
      </c>
      <c r="E20" s="45">
        <v>1366359</v>
      </c>
      <c r="F20" s="46">
        <v>1366359</v>
      </c>
      <c r="G20" s="46">
        <v>776870</v>
      </c>
      <c r="H20" s="46">
        <v>81200</v>
      </c>
      <c r="I20" s="46">
        <v>0</v>
      </c>
      <c r="J20" s="45">
        <v>152388</v>
      </c>
      <c r="K20" s="46">
        <v>90688</v>
      </c>
      <c r="L20" s="46">
        <v>0</v>
      </c>
      <c r="M20" s="46">
        <v>0</v>
      </c>
      <c r="N20" s="46">
        <v>61700</v>
      </c>
      <c r="O20" s="46">
        <v>61700</v>
      </c>
      <c r="P20" s="46">
        <v>61700</v>
      </c>
      <c r="Q20" s="45">
        <f>E20+J20</f>
        <v>1518747</v>
      </c>
    </row>
    <row r="21" spans="1:17" ht="76.5" x14ac:dyDescent="0.2">
      <c r="A21" s="6" t="s">
        <v>29</v>
      </c>
      <c r="B21" s="107" t="s">
        <v>31</v>
      </c>
      <c r="C21" s="108" t="s">
        <v>30</v>
      </c>
      <c r="D21" s="109" t="s">
        <v>32</v>
      </c>
      <c r="E21" s="114" t="s">
        <v>186</v>
      </c>
      <c r="F21" s="46">
        <v>11572778</v>
      </c>
      <c r="G21" s="46">
        <v>7682293</v>
      </c>
      <c r="H21" s="46">
        <v>911150</v>
      </c>
      <c r="I21" s="46">
        <v>0</v>
      </c>
      <c r="J21" s="45">
        <v>496925</v>
      </c>
      <c r="K21" s="46">
        <v>252000</v>
      </c>
      <c r="L21" s="46">
        <v>0</v>
      </c>
      <c r="M21" s="46">
        <v>0</v>
      </c>
      <c r="N21" s="46">
        <v>244925</v>
      </c>
      <c r="O21" s="46">
        <v>244925</v>
      </c>
      <c r="P21" s="46">
        <v>244925</v>
      </c>
      <c r="Q21" s="45">
        <f>E21+J21</f>
        <v>12069703</v>
      </c>
    </row>
    <row r="22" spans="1:17" s="23" customFormat="1" ht="25.5" x14ac:dyDescent="0.2">
      <c r="A22" s="24"/>
      <c r="B22" s="107"/>
      <c r="C22" s="108"/>
      <c r="D22" s="109" t="s">
        <v>126</v>
      </c>
      <c r="E22" s="45">
        <v>6788900</v>
      </c>
      <c r="F22" s="46">
        <v>6788900</v>
      </c>
      <c r="G22" s="46">
        <v>5564672</v>
      </c>
      <c r="H22" s="46">
        <v>0</v>
      </c>
      <c r="I22" s="46">
        <v>0</v>
      </c>
      <c r="J22" s="45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5">
        <v>6788900</v>
      </c>
    </row>
    <row r="23" spans="1:17" s="23" customFormat="1" ht="72.75" customHeight="1" x14ac:dyDescent="0.2">
      <c r="A23" s="24"/>
      <c r="B23" s="107"/>
      <c r="C23" s="108"/>
      <c r="D23" s="109" t="s">
        <v>157</v>
      </c>
      <c r="E23" s="45">
        <v>671000</v>
      </c>
      <c r="F23" s="46">
        <v>671000</v>
      </c>
      <c r="G23" s="46">
        <v>31850</v>
      </c>
      <c r="H23" s="46">
        <v>639150</v>
      </c>
      <c r="I23" s="46">
        <v>0</v>
      </c>
      <c r="J23" s="45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5">
        <v>671000</v>
      </c>
    </row>
    <row r="24" spans="1:17" s="93" customFormat="1" ht="55.5" customHeight="1" x14ac:dyDescent="0.2">
      <c r="A24" s="99"/>
      <c r="B24" s="99"/>
      <c r="C24" s="108"/>
      <c r="D24" s="109" t="s">
        <v>128</v>
      </c>
      <c r="E24" s="45">
        <v>29430</v>
      </c>
      <c r="F24" s="46">
        <v>29430</v>
      </c>
      <c r="G24" s="46">
        <v>0</v>
      </c>
      <c r="H24" s="46">
        <v>0</v>
      </c>
      <c r="I24" s="46">
        <v>0</v>
      </c>
      <c r="J24" s="45">
        <v>0</v>
      </c>
      <c r="K24" s="46">
        <v>0</v>
      </c>
      <c r="L24" s="46">
        <v>0</v>
      </c>
      <c r="M24" s="46">
        <v>0</v>
      </c>
      <c r="N24" s="46">
        <v>0</v>
      </c>
      <c r="O24" s="46"/>
      <c r="P24" s="46"/>
      <c r="Q24" s="45">
        <v>29430</v>
      </c>
    </row>
    <row r="25" spans="1:17" s="23" customFormat="1" ht="59.25" customHeight="1" x14ac:dyDescent="0.2">
      <c r="A25" s="24"/>
      <c r="B25" s="107"/>
      <c r="C25" s="108"/>
      <c r="D25" s="109" t="s">
        <v>127</v>
      </c>
      <c r="E25" s="45">
        <v>43139</v>
      </c>
      <c r="F25" s="46">
        <v>43139</v>
      </c>
      <c r="G25" s="46">
        <v>35360</v>
      </c>
      <c r="H25" s="46">
        <v>0</v>
      </c>
      <c r="I25" s="46">
        <v>0</v>
      </c>
      <c r="J25" s="45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5">
        <v>43139</v>
      </c>
    </row>
    <row r="26" spans="1:17" s="27" customFormat="1" ht="73.5" customHeight="1" x14ac:dyDescent="0.2">
      <c r="A26" s="28"/>
      <c r="B26" s="28"/>
      <c r="C26" s="108"/>
      <c r="D26" s="109" t="s">
        <v>176</v>
      </c>
      <c r="E26" s="45">
        <v>133096</v>
      </c>
      <c r="F26" s="46">
        <v>133096</v>
      </c>
      <c r="G26" s="46">
        <v>0</v>
      </c>
      <c r="H26" s="46">
        <v>0</v>
      </c>
      <c r="I26" s="46">
        <v>0</v>
      </c>
      <c r="J26" s="45">
        <v>33600</v>
      </c>
      <c r="K26" s="46">
        <v>0</v>
      </c>
      <c r="L26" s="46">
        <v>0</v>
      </c>
      <c r="M26" s="46">
        <v>0</v>
      </c>
      <c r="N26" s="46">
        <v>33600</v>
      </c>
      <c r="O26" s="46">
        <v>33600</v>
      </c>
      <c r="P26" s="46">
        <v>33600</v>
      </c>
      <c r="Q26" s="45">
        <v>166696</v>
      </c>
    </row>
    <row r="27" spans="1:17" s="27" customFormat="1" x14ac:dyDescent="0.2">
      <c r="A27" s="28"/>
      <c r="B27" s="28"/>
      <c r="C27" s="29"/>
      <c r="D27" s="109" t="s">
        <v>158</v>
      </c>
      <c r="E27" s="45">
        <v>395000</v>
      </c>
      <c r="F27" s="46">
        <v>395000</v>
      </c>
      <c r="G27" s="46">
        <v>0</v>
      </c>
      <c r="H27" s="46">
        <v>0</v>
      </c>
      <c r="I27" s="46">
        <v>0</v>
      </c>
      <c r="J27" s="45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5">
        <v>395000</v>
      </c>
    </row>
    <row r="28" spans="1:17" s="30" customFormat="1" ht="24.75" customHeight="1" x14ac:dyDescent="0.2">
      <c r="A28" s="37" t="s">
        <v>129</v>
      </c>
      <c r="B28" s="34">
        <v>3000</v>
      </c>
      <c r="C28" s="36"/>
      <c r="D28" s="35" t="s">
        <v>130</v>
      </c>
      <c r="E28" s="31">
        <v>198520</v>
      </c>
      <c r="F28" s="32">
        <v>198520</v>
      </c>
      <c r="G28" s="32">
        <v>0</v>
      </c>
      <c r="H28" s="32">
        <v>0</v>
      </c>
      <c r="I28" s="32">
        <v>0</v>
      </c>
      <c r="J28" s="31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1">
        <f>Q29+Q31</f>
        <v>198520</v>
      </c>
    </row>
    <row r="29" spans="1:17" ht="73.5" customHeight="1" x14ac:dyDescent="0.2">
      <c r="A29" s="107" t="s">
        <v>33</v>
      </c>
      <c r="B29" s="107" t="s">
        <v>35</v>
      </c>
      <c r="C29" s="108" t="s">
        <v>34</v>
      </c>
      <c r="D29" s="109" t="s">
        <v>36</v>
      </c>
      <c r="E29" s="45">
        <v>57120</v>
      </c>
      <c r="F29" s="46">
        <v>57120</v>
      </c>
      <c r="G29" s="46">
        <v>0</v>
      </c>
      <c r="H29" s="46">
        <v>0</v>
      </c>
      <c r="I29" s="46">
        <v>0</v>
      </c>
      <c r="J29" s="45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5">
        <f>E29+J29</f>
        <v>57120</v>
      </c>
    </row>
    <row r="30" spans="1:17" s="27" customFormat="1" x14ac:dyDescent="0.2">
      <c r="A30" s="107"/>
      <c r="B30" s="107"/>
      <c r="C30" s="108"/>
      <c r="D30" s="109" t="s">
        <v>159</v>
      </c>
      <c r="E30" s="45">
        <v>21000</v>
      </c>
      <c r="F30" s="46">
        <v>21000</v>
      </c>
      <c r="G30" s="46">
        <v>0</v>
      </c>
      <c r="H30" s="46">
        <v>0</v>
      </c>
      <c r="I30" s="46">
        <v>0</v>
      </c>
      <c r="J30" s="45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5">
        <v>21000</v>
      </c>
    </row>
    <row r="31" spans="1:17" x14ac:dyDescent="0.2">
      <c r="A31" s="107" t="s">
        <v>37</v>
      </c>
      <c r="B31" s="107" t="s">
        <v>38</v>
      </c>
      <c r="C31" s="110"/>
      <c r="D31" s="109" t="s">
        <v>39</v>
      </c>
      <c r="E31" s="45">
        <v>141400</v>
      </c>
      <c r="F31" s="46">
        <v>141400</v>
      </c>
      <c r="G31" s="46">
        <v>0</v>
      </c>
      <c r="H31" s="46">
        <v>0</v>
      </c>
      <c r="I31" s="46">
        <v>0</v>
      </c>
      <c r="J31" s="45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5">
        <f>E31+J31</f>
        <v>141400</v>
      </c>
    </row>
    <row r="32" spans="1:17" ht="25.5" x14ac:dyDescent="0.2">
      <c r="A32" s="107" t="s">
        <v>40</v>
      </c>
      <c r="B32" s="107" t="s">
        <v>42</v>
      </c>
      <c r="C32" s="108" t="s">
        <v>41</v>
      </c>
      <c r="D32" s="109" t="s">
        <v>43</v>
      </c>
      <c r="E32" s="45">
        <v>141400</v>
      </c>
      <c r="F32" s="46">
        <v>141400</v>
      </c>
      <c r="G32" s="46">
        <v>0</v>
      </c>
      <c r="H32" s="46">
        <v>0</v>
      </c>
      <c r="I32" s="46">
        <v>0</v>
      </c>
      <c r="J32" s="45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5">
        <f>E32+J32</f>
        <v>141400</v>
      </c>
    </row>
    <row r="33" spans="1:17" s="33" customFormat="1" x14ac:dyDescent="0.2">
      <c r="A33" s="44" t="s">
        <v>131</v>
      </c>
      <c r="B33" s="39">
        <v>4000</v>
      </c>
      <c r="C33" s="43"/>
      <c r="D33" s="40" t="s">
        <v>132</v>
      </c>
      <c r="E33" s="41">
        <v>1175145</v>
      </c>
      <c r="F33" s="42">
        <v>1175145</v>
      </c>
      <c r="G33" s="42">
        <f>G34+G35</f>
        <v>738472</v>
      </c>
      <c r="H33" s="42">
        <f>H35</f>
        <v>68400</v>
      </c>
      <c r="I33" s="42">
        <v>0</v>
      </c>
      <c r="J33" s="41">
        <f>J35</f>
        <v>85153</v>
      </c>
      <c r="K33" s="42">
        <f>K35</f>
        <v>7000</v>
      </c>
      <c r="L33" s="42">
        <v>0</v>
      </c>
      <c r="M33" s="42">
        <v>0</v>
      </c>
      <c r="N33" s="42">
        <f>N35</f>
        <v>78153</v>
      </c>
      <c r="O33" s="42">
        <f>O35</f>
        <v>78153</v>
      </c>
      <c r="P33" s="42">
        <f>P35</f>
        <v>78153</v>
      </c>
      <c r="Q33" s="41">
        <v>1260298</v>
      </c>
    </row>
    <row r="34" spans="1:17" x14ac:dyDescent="0.2">
      <c r="A34" s="107" t="s">
        <v>44</v>
      </c>
      <c r="B34" s="107" t="s">
        <v>46</v>
      </c>
      <c r="C34" s="108" t="s">
        <v>45</v>
      </c>
      <c r="D34" s="109" t="s">
        <v>47</v>
      </c>
      <c r="E34" s="45">
        <v>214893</v>
      </c>
      <c r="F34" s="46">
        <v>214893</v>
      </c>
      <c r="G34" s="46">
        <v>151196</v>
      </c>
      <c r="H34" s="46">
        <v>0</v>
      </c>
      <c r="I34" s="11">
        <v>0</v>
      </c>
      <c r="J34" s="45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5">
        <f>E34+J34</f>
        <v>214893</v>
      </c>
    </row>
    <row r="35" spans="1:17" ht="38.25" x14ac:dyDescent="0.2">
      <c r="A35" s="107" t="s">
        <v>48</v>
      </c>
      <c r="B35" s="107" t="s">
        <v>50</v>
      </c>
      <c r="C35" s="108" t="s">
        <v>49</v>
      </c>
      <c r="D35" s="109" t="s">
        <v>51</v>
      </c>
      <c r="E35" s="45">
        <v>902352</v>
      </c>
      <c r="F35" s="46">
        <v>902352</v>
      </c>
      <c r="G35" s="46">
        <v>587276</v>
      </c>
      <c r="H35" s="46">
        <v>68400</v>
      </c>
      <c r="I35" s="11">
        <v>0</v>
      </c>
      <c r="J35" s="45">
        <v>85153</v>
      </c>
      <c r="K35" s="46">
        <v>7000</v>
      </c>
      <c r="L35" s="46">
        <v>0</v>
      </c>
      <c r="M35" s="46">
        <v>0</v>
      </c>
      <c r="N35" s="46">
        <v>78153</v>
      </c>
      <c r="O35" s="46">
        <v>78153</v>
      </c>
      <c r="P35" s="46">
        <v>78153</v>
      </c>
      <c r="Q35" s="45">
        <f>E35+J35</f>
        <v>987505</v>
      </c>
    </row>
    <row r="36" spans="1:17" s="93" customFormat="1" ht="25.5" x14ac:dyDescent="0.2">
      <c r="A36" s="111" t="s">
        <v>174</v>
      </c>
      <c r="B36" s="99">
        <v>4080</v>
      </c>
      <c r="C36" s="103"/>
      <c r="D36" s="100" t="s">
        <v>173</v>
      </c>
      <c r="E36" s="101">
        <v>57900</v>
      </c>
      <c r="F36" s="102">
        <v>57900</v>
      </c>
      <c r="G36" s="102">
        <v>0</v>
      </c>
      <c r="H36" s="102">
        <v>0</v>
      </c>
      <c r="I36" s="102">
        <v>0</v>
      </c>
      <c r="J36" s="101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46">
        <v>0</v>
      </c>
      <c r="Q36" s="45">
        <f>E36+J36</f>
        <v>57900</v>
      </c>
    </row>
    <row r="37" spans="1:17" s="93" customFormat="1" ht="24.75" customHeight="1" x14ac:dyDescent="0.2">
      <c r="A37" s="111" t="s">
        <v>175</v>
      </c>
      <c r="B37" s="107">
        <v>4082</v>
      </c>
      <c r="C37" s="111" t="s">
        <v>172</v>
      </c>
      <c r="D37" s="109" t="s">
        <v>171</v>
      </c>
      <c r="E37" s="45">
        <v>57900</v>
      </c>
      <c r="F37" s="46">
        <v>57900</v>
      </c>
      <c r="G37" s="46">
        <v>0</v>
      </c>
      <c r="H37" s="46">
        <v>0</v>
      </c>
      <c r="I37" s="102">
        <v>0</v>
      </c>
      <c r="J37" s="45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5">
        <f>E37+J37</f>
        <v>57900</v>
      </c>
    </row>
    <row r="38" spans="1:17" s="38" customFormat="1" x14ac:dyDescent="0.2">
      <c r="A38" s="51" t="s">
        <v>133</v>
      </c>
      <c r="B38" s="48">
        <v>5000</v>
      </c>
      <c r="C38" s="50"/>
      <c r="D38" s="49" t="s">
        <v>134</v>
      </c>
      <c r="E38" s="101">
        <f>E39</f>
        <v>23100</v>
      </c>
      <c r="F38" s="102">
        <f>F39</f>
        <v>23100</v>
      </c>
      <c r="G38" s="102">
        <v>0</v>
      </c>
      <c r="H38" s="102">
        <v>0</v>
      </c>
      <c r="I38" s="102">
        <v>0</v>
      </c>
      <c r="J38" s="101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1">
        <f>Q39</f>
        <v>23100</v>
      </c>
    </row>
    <row r="39" spans="1:17" ht="25.5" x14ac:dyDescent="0.2">
      <c r="A39" s="6" t="s">
        <v>52</v>
      </c>
      <c r="B39" s="6" t="s">
        <v>53</v>
      </c>
      <c r="C39" s="8"/>
      <c r="D39" s="9" t="s">
        <v>54</v>
      </c>
      <c r="E39" s="10">
        <v>23100</v>
      </c>
      <c r="F39" s="11">
        <v>23100</v>
      </c>
      <c r="G39" s="11">
        <v>0</v>
      </c>
      <c r="H39" s="11">
        <v>0</v>
      </c>
      <c r="I39" s="11">
        <v>0</v>
      </c>
      <c r="J39" s="10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0">
        <f>E39+J39</f>
        <v>23100</v>
      </c>
    </row>
    <row r="40" spans="1:17" ht="63.75" x14ac:dyDescent="0.2">
      <c r="A40" s="13" t="s">
        <v>55</v>
      </c>
      <c r="B40" s="13" t="s">
        <v>57</v>
      </c>
      <c r="C40" s="14" t="s">
        <v>56</v>
      </c>
      <c r="D40" s="15" t="s">
        <v>58</v>
      </c>
      <c r="E40" s="16">
        <v>23100</v>
      </c>
      <c r="F40" s="17">
        <v>23100</v>
      </c>
      <c r="G40" s="17">
        <v>0</v>
      </c>
      <c r="H40" s="17">
        <v>0</v>
      </c>
      <c r="I40" s="17">
        <v>0</v>
      </c>
      <c r="J40" s="16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6">
        <f>E40+J40</f>
        <v>23100</v>
      </c>
    </row>
    <row r="41" spans="1:17" s="47" customFormat="1" x14ac:dyDescent="0.2">
      <c r="A41" s="58" t="s">
        <v>135</v>
      </c>
      <c r="B41" s="53">
        <v>6000</v>
      </c>
      <c r="C41" s="55"/>
      <c r="D41" s="54" t="s">
        <v>136</v>
      </c>
      <c r="E41" s="101">
        <v>725413</v>
      </c>
      <c r="F41" s="102">
        <v>725413</v>
      </c>
      <c r="G41" s="102">
        <f>G43</f>
        <v>7446</v>
      </c>
      <c r="H41" s="102">
        <f>H43</f>
        <v>247127</v>
      </c>
      <c r="I41" s="102">
        <v>100000</v>
      </c>
      <c r="J41" s="101">
        <f>J44</f>
        <v>400000</v>
      </c>
      <c r="K41" s="102">
        <v>0</v>
      </c>
      <c r="L41" s="102">
        <v>0</v>
      </c>
      <c r="M41" s="102">
        <v>0</v>
      </c>
      <c r="N41" s="102">
        <f>N44</f>
        <v>400000</v>
      </c>
      <c r="O41" s="102">
        <f>O44</f>
        <v>400000</v>
      </c>
      <c r="P41" s="102">
        <f>P44</f>
        <v>400000</v>
      </c>
      <c r="Q41" s="101">
        <v>1125413</v>
      </c>
    </row>
    <row r="42" spans="1:17" s="93" customFormat="1" ht="51" x14ac:dyDescent="0.2">
      <c r="A42" s="104" t="s">
        <v>181</v>
      </c>
      <c r="B42" s="99">
        <v>6020</v>
      </c>
      <c r="C42" s="103"/>
      <c r="D42" s="100" t="s">
        <v>180</v>
      </c>
      <c r="E42" s="101">
        <v>100000</v>
      </c>
      <c r="F42" s="102">
        <v>100000</v>
      </c>
      <c r="G42" s="102">
        <v>0</v>
      </c>
      <c r="H42" s="102">
        <v>0</v>
      </c>
      <c r="I42" s="102">
        <v>100000</v>
      </c>
      <c r="J42" s="101">
        <v>0</v>
      </c>
      <c r="K42" s="102">
        <v>0</v>
      </c>
      <c r="L42" s="102">
        <v>0</v>
      </c>
      <c r="M42" s="102">
        <v>0</v>
      </c>
      <c r="N42" s="102">
        <v>0</v>
      </c>
      <c r="O42" s="102">
        <v>0</v>
      </c>
      <c r="P42" s="102">
        <v>0</v>
      </c>
      <c r="Q42" s="101">
        <v>100000</v>
      </c>
    </row>
    <row r="43" spans="1:17" ht="25.5" x14ac:dyDescent="0.2">
      <c r="A43" s="107" t="s">
        <v>59</v>
      </c>
      <c r="B43" s="107" t="s">
        <v>61</v>
      </c>
      <c r="C43" s="108" t="s">
        <v>60</v>
      </c>
      <c r="D43" s="109" t="s">
        <v>62</v>
      </c>
      <c r="E43" s="45">
        <v>625413</v>
      </c>
      <c r="F43" s="46">
        <v>625413</v>
      </c>
      <c r="G43" s="46">
        <v>7446</v>
      </c>
      <c r="H43" s="46">
        <v>247127</v>
      </c>
      <c r="I43" s="46">
        <v>0</v>
      </c>
      <c r="J43" s="45">
        <v>0</v>
      </c>
      <c r="K43" s="46">
        <v>0</v>
      </c>
      <c r="L43" s="46">
        <v>0</v>
      </c>
      <c r="M43" s="46">
        <v>0</v>
      </c>
      <c r="N43" s="11">
        <v>0</v>
      </c>
      <c r="O43" s="11">
        <v>0</v>
      </c>
      <c r="P43" s="11">
        <v>0</v>
      </c>
      <c r="Q43" s="10">
        <f>E43+J43</f>
        <v>625413</v>
      </c>
    </row>
    <row r="44" spans="1:17" ht="25.5" x14ac:dyDescent="0.2">
      <c r="A44" s="107" t="s">
        <v>63</v>
      </c>
      <c r="B44" s="99" t="s">
        <v>64</v>
      </c>
      <c r="C44" s="8"/>
      <c r="D44" s="100" t="s">
        <v>65</v>
      </c>
      <c r="E44" s="101">
        <v>0</v>
      </c>
      <c r="F44" s="102">
        <v>0</v>
      </c>
      <c r="G44" s="102">
        <v>0</v>
      </c>
      <c r="H44" s="102">
        <v>0</v>
      </c>
      <c r="I44" s="102">
        <v>0</v>
      </c>
      <c r="J44" s="101">
        <v>400000</v>
      </c>
      <c r="K44" s="102">
        <v>0</v>
      </c>
      <c r="L44" s="102">
        <v>0</v>
      </c>
      <c r="M44" s="102">
        <v>0</v>
      </c>
      <c r="N44" s="102">
        <v>400000</v>
      </c>
      <c r="O44" s="102">
        <v>400000</v>
      </c>
      <c r="P44" s="46">
        <v>400000</v>
      </c>
      <c r="Q44" s="45">
        <f>E44+J44</f>
        <v>400000</v>
      </c>
    </row>
    <row r="45" spans="1:17" ht="25.5" x14ac:dyDescent="0.2">
      <c r="A45" s="13" t="s">
        <v>66</v>
      </c>
      <c r="B45" s="13" t="s">
        <v>68</v>
      </c>
      <c r="C45" s="14" t="s">
        <v>67</v>
      </c>
      <c r="D45" s="15" t="s">
        <v>69</v>
      </c>
      <c r="E45" s="16">
        <v>0</v>
      </c>
      <c r="F45" s="17">
        <v>0</v>
      </c>
      <c r="G45" s="17">
        <v>0</v>
      </c>
      <c r="H45" s="17">
        <v>0</v>
      </c>
      <c r="I45" s="17">
        <v>0</v>
      </c>
      <c r="J45" s="16">
        <v>400000</v>
      </c>
      <c r="K45" s="17">
        <v>0</v>
      </c>
      <c r="L45" s="17">
        <v>0</v>
      </c>
      <c r="M45" s="17">
        <v>0</v>
      </c>
      <c r="N45" s="17">
        <v>400000</v>
      </c>
      <c r="O45" s="17">
        <v>400000</v>
      </c>
      <c r="P45" s="17">
        <v>400000</v>
      </c>
      <c r="Q45" s="16">
        <f>E45+J45</f>
        <v>400000</v>
      </c>
    </row>
    <row r="46" spans="1:17" s="93" customFormat="1" x14ac:dyDescent="0.2">
      <c r="A46" s="13"/>
      <c r="B46" s="13"/>
      <c r="C46" s="43"/>
      <c r="D46" s="15" t="s">
        <v>188</v>
      </c>
      <c r="E46" s="56"/>
      <c r="F46" s="57"/>
      <c r="G46" s="57"/>
      <c r="H46" s="57"/>
      <c r="I46" s="57"/>
      <c r="J46" s="56">
        <v>200000</v>
      </c>
      <c r="K46" s="57"/>
      <c r="L46" s="57"/>
      <c r="M46" s="57"/>
      <c r="N46" s="57">
        <v>200000</v>
      </c>
      <c r="O46" s="57">
        <v>200000</v>
      </c>
      <c r="P46" s="57">
        <v>200000</v>
      </c>
      <c r="Q46" s="56">
        <v>200000</v>
      </c>
    </row>
    <row r="47" spans="1:17" s="52" customFormat="1" x14ac:dyDescent="0.2">
      <c r="A47" s="104" t="s">
        <v>137</v>
      </c>
      <c r="B47" s="99">
        <v>7000</v>
      </c>
      <c r="C47" s="103"/>
      <c r="D47" s="100" t="s">
        <v>138</v>
      </c>
      <c r="E47" s="101">
        <f>E48+E60</f>
        <v>436400</v>
      </c>
      <c r="F47" s="102">
        <f>F48+F60</f>
        <v>436400</v>
      </c>
      <c r="G47" s="102">
        <v>0</v>
      </c>
      <c r="H47" s="102">
        <v>0</v>
      </c>
      <c r="I47" s="102">
        <v>0</v>
      </c>
      <c r="J47" s="101">
        <v>3133025</v>
      </c>
      <c r="K47" s="102">
        <f>K63</f>
        <v>21000</v>
      </c>
      <c r="L47" s="102">
        <v>0</v>
      </c>
      <c r="M47" s="102">
        <f>M63</f>
        <v>20000</v>
      </c>
      <c r="N47" s="102">
        <f>N50+N63</f>
        <v>3112025</v>
      </c>
      <c r="O47" s="102">
        <f>O50+O63</f>
        <v>3112025</v>
      </c>
      <c r="P47" s="102">
        <f>P50+P63</f>
        <v>3112025</v>
      </c>
      <c r="Q47" s="101">
        <f>Q48+Q50+Q60+Q63</f>
        <v>3569425</v>
      </c>
    </row>
    <row r="48" spans="1:17" s="52" customFormat="1" ht="25.5" x14ac:dyDescent="0.2">
      <c r="A48" s="65" t="s">
        <v>139</v>
      </c>
      <c r="B48" s="60">
        <v>7100</v>
      </c>
      <c r="C48" s="64"/>
      <c r="D48" s="61" t="s">
        <v>140</v>
      </c>
      <c r="E48" s="56">
        <v>21400</v>
      </c>
      <c r="F48" s="57">
        <v>21400</v>
      </c>
      <c r="G48" s="57">
        <v>0</v>
      </c>
      <c r="H48" s="57">
        <v>0</v>
      </c>
      <c r="I48" s="57">
        <v>0</v>
      </c>
      <c r="J48" s="56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6">
        <v>21400</v>
      </c>
    </row>
    <row r="49" spans="1:17" x14ac:dyDescent="0.2">
      <c r="A49" s="107" t="s">
        <v>70</v>
      </c>
      <c r="B49" s="107" t="s">
        <v>72</v>
      </c>
      <c r="C49" s="108" t="s">
        <v>71</v>
      </c>
      <c r="D49" s="109" t="s">
        <v>73</v>
      </c>
      <c r="E49" s="45">
        <v>21400</v>
      </c>
      <c r="F49" s="46">
        <v>21400</v>
      </c>
      <c r="G49" s="46">
        <v>0</v>
      </c>
      <c r="H49" s="46">
        <v>0</v>
      </c>
      <c r="I49" s="46">
        <v>0</v>
      </c>
      <c r="J49" s="45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5">
        <f>E49+J49</f>
        <v>21400</v>
      </c>
    </row>
    <row r="50" spans="1:17" s="59" customFormat="1" x14ac:dyDescent="0.2">
      <c r="A50" s="72" t="s">
        <v>141</v>
      </c>
      <c r="B50" s="67">
        <v>7300</v>
      </c>
      <c r="C50" s="71"/>
      <c r="D50" s="68" t="s">
        <v>142</v>
      </c>
      <c r="E50" s="62">
        <v>0</v>
      </c>
      <c r="F50" s="63">
        <v>0</v>
      </c>
      <c r="G50" s="63">
        <v>0</v>
      </c>
      <c r="H50" s="63">
        <v>0</v>
      </c>
      <c r="I50" s="63">
        <v>0</v>
      </c>
      <c r="J50" s="62">
        <v>3012025</v>
      </c>
      <c r="K50" s="63">
        <v>0</v>
      </c>
      <c r="L50" s="63">
        <v>0</v>
      </c>
      <c r="M50" s="63">
        <v>0</v>
      </c>
      <c r="N50" s="63">
        <v>3012025</v>
      </c>
      <c r="O50" s="63">
        <v>3012025</v>
      </c>
      <c r="P50" s="63">
        <v>3012025</v>
      </c>
      <c r="Q50" s="62">
        <v>3012025</v>
      </c>
    </row>
    <row r="51" spans="1:17" ht="25.5" x14ac:dyDescent="0.2">
      <c r="A51" s="6" t="s">
        <v>74</v>
      </c>
      <c r="B51" s="6" t="s">
        <v>75</v>
      </c>
      <c r="C51" s="8"/>
      <c r="D51" s="9" t="s">
        <v>76</v>
      </c>
      <c r="E51" s="10">
        <v>0</v>
      </c>
      <c r="F51" s="11">
        <v>0</v>
      </c>
      <c r="G51" s="11">
        <v>0</v>
      </c>
      <c r="H51" s="11">
        <v>0</v>
      </c>
      <c r="I51" s="11">
        <v>0</v>
      </c>
      <c r="J51" s="10">
        <v>22025</v>
      </c>
      <c r="K51" s="11">
        <v>0</v>
      </c>
      <c r="L51" s="11">
        <v>0</v>
      </c>
      <c r="M51" s="11">
        <v>0</v>
      </c>
      <c r="N51" s="11">
        <v>6025</v>
      </c>
      <c r="O51" s="11">
        <v>6025</v>
      </c>
      <c r="P51" s="11">
        <v>6025</v>
      </c>
      <c r="Q51" s="10">
        <f t="shared" ref="Q51:Q68" si="0">E51+J51</f>
        <v>22025</v>
      </c>
    </row>
    <row r="52" spans="1:17" s="93" customFormat="1" x14ac:dyDescent="0.2">
      <c r="A52" s="99">
        <v>117321</v>
      </c>
      <c r="B52" s="99">
        <v>7321</v>
      </c>
      <c r="C52" s="113" t="s">
        <v>78</v>
      </c>
      <c r="D52" s="109" t="s">
        <v>183</v>
      </c>
      <c r="E52" s="45">
        <v>0</v>
      </c>
      <c r="F52" s="46">
        <v>0</v>
      </c>
      <c r="G52" s="46">
        <v>0</v>
      </c>
      <c r="H52" s="46">
        <v>0</v>
      </c>
      <c r="I52" s="46">
        <v>0</v>
      </c>
      <c r="J52" s="45">
        <v>16000</v>
      </c>
      <c r="K52" s="46">
        <v>0</v>
      </c>
      <c r="L52" s="46">
        <v>0</v>
      </c>
      <c r="M52" s="46">
        <v>0</v>
      </c>
      <c r="N52" s="46">
        <v>16000</v>
      </c>
      <c r="O52" s="46">
        <v>16000</v>
      </c>
      <c r="P52" s="46">
        <v>16000</v>
      </c>
      <c r="Q52" s="45">
        <v>16000</v>
      </c>
    </row>
    <row r="53" spans="1:17" x14ac:dyDescent="0.2">
      <c r="A53" s="13" t="s">
        <v>77</v>
      </c>
      <c r="B53" s="13" t="s">
        <v>79</v>
      </c>
      <c r="C53" s="14" t="s">
        <v>78</v>
      </c>
      <c r="D53" s="15" t="s">
        <v>80</v>
      </c>
      <c r="E53" s="16">
        <v>0</v>
      </c>
      <c r="F53" s="17">
        <v>0</v>
      </c>
      <c r="G53" s="17">
        <v>0</v>
      </c>
      <c r="H53" s="17">
        <v>0</v>
      </c>
      <c r="I53" s="17">
        <v>0</v>
      </c>
      <c r="J53" s="16">
        <v>6025</v>
      </c>
      <c r="K53" s="17">
        <v>0</v>
      </c>
      <c r="L53" s="17">
        <v>0</v>
      </c>
      <c r="M53" s="17">
        <v>0</v>
      </c>
      <c r="N53" s="17">
        <v>6025</v>
      </c>
      <c r="O53" s="17">
        <v>6025</v>
      </c>
      <c r="P53" s="17">
        <v>6025</v>
      </c>
      <c r="Q53" s="16">
        <f t="shared" si="0"/>
        <v>6025</v>
      </c>
    </row>
    <row r="54" spans="1:17" ht="38.25" x14ac:dyDescent="0.2">
      <c r="A54" s="107" t="s">
        <v>81</v>
      </c>
      <c r="B54" s="107" t="s">
        <v>82</v>
      </c>
      <c r="C54" s="108" t="s">
        <v>78</v>
      </c>
      <c r="D54" s="109" t="s">
        <v>83</v>
      </c>
      <c r="E54" s="45">
        <v>0</v>
      </c>
      <c r="F54" s="46">
        <v>0</v>
      </c>
      <c r="G54" s="46">
        <v>0</v>
      </c>
      <c r="H54" s="46">
        <v>0</v>
      </c>
      <c r="I54" s="46">
        <v>0</v>
      </c>
      <c r="J54" s="45">
        <v>565100</v>
      </c>
      <c r="K54" s="46">
        <v>0</v>
      </c>
      <c r="L54" s="46">
        <v>0</v>
      </c>
      <c r="M54" s="46">
        <v>0</v>
      </c>
      <c r="N54" s="46">
        <v>565100</v>
      </c>
      <c r="O54" s="46">
        <v>565100</v>
      </c>
      <c r="P54" s="46">
        <v>565100</v>
      </c>
      <c r="Q54" s="45">
        <v>565100</v>
      </c>
    </row>
    <row r="55" spans="1:17" ht="43.5" customHeight="1" x14ac:dyDescent="0.2">
      <c r="A55" s="107" t="s">
        <v>84</v>
      </c>
      <c r="B55" s="107" t="s">
        <v>85</v>
      </c>
      <c r="C55" s="108" t="s">
        <v>78</v>
      </c>
      <c r="D55" s="109" t="s">
        <v>86</v>
      </c>
      <c r="E55" s="45">
        <v>0</v>
      </c>
      <c r="F55" s="46">
        <v>0</v>
      </c>
      <c r="G55" s="46">
        <v>0</v>
      </c>
      <c r="H55" s="46">
        <v>0</v>
      </c>
      <c r="I55" s="46">
        <v>0</v>
      </c>
      <c r="J55" s="45">
        <v>240000</v>
      </c>
      <c r="K55" s="46">
        <v>0</v>
      </c>
      <c r="L55" s="46">
        <v>0</v>
      </c>
      <c r="M55" s="46">
        <v>0</v>
      </c>
      <c r="N55" s="46">
        <v>240000</v>
      </c>
      <c r="O55" s="46">
        <v>240000</v>
      </c>
      <c r="P55" s="46">
        <v>240000</v>
      </c>
      <c r="Q55" s="45">
        <f t="shared" si="0"/>
        <v>240000</v>
      </c>
    </row>
    <row r="56" spans="1:17" s="93" customFormat="1" ht="48.75" customHeight="1" x14ac:dyDescent="0.2">
      <c r="A56" s="111" t="s">
        <v>168</v>
      </c>
      <c r="B56" s="99">
        <v>7360</v>
      </c>
      <c r="C56" s="103"/>
      <c r="D56" s="100" t="s">
        <v>187</v>
      </c>
      <c r="E56" s="101">
        <v>0</v>
      </c>
      <c r="F56" s="102">
        <v>0</v>
      </c>
      <c r="G56" s="102">
        <v>0</v>
      </c>
      <c r="H56" s="102">
        <v>0</v>
      </c>
      <c r="I56" s="102">
        <v>0</v>
      </c>
      <c r="J56" s="101">
        <v>2184900</v>
      </c>
      <c r="K56" s="102">
        <v>0</v>
      </c>
      <c r="L56" s="102">
        <v>0</v>
      </c>
      <c r="M56" s="102">
        <v>0</v>
      </c>
      <c r="N56" s="102">
        <v>2184900</v>
      </c>
      <c r="O56" s="102">
        <v>2184900</v>
      </c>
      <c r="P56" s="102">
        <v>2184900</v>
      </c>
      <c r="Q56" s="101">
        <f t="shared" si="0"/>
        <v>2184900</v>
      </c>
    </row>
    <row r="57" spans="1:17" s="93" customFormat="1" ht="53.25" customHeight="1" x14ac:dyDescent="0.2">
      <c r="A57" s="111" t="s">
        <v>169</v>
      </c>
      <c r="B57" s="107">
        <v>7362</v>
      </c>
      <c r="C57" s="111" t="s">
        <v>95</v>
      </c>
      <c r="D57" s="109" t="s">
        <v>167</v>
      </c>
      <c r="E57" s="45">
        <v>0</v>
      </c>
      <c r="F57" s="46">
        <v>0</v>
      </c>
      <c r="G57" s="46">
        <v>0</v>
      </c>
      <c r="H57" s="46">
        <v>0</v>
      </c>
      <c r="I57" s="46">
        <v>0</v>
      </c>
      <c r="J57" s="45">
        <v>1834900</v>
      </c>
      <c r="K57" s="46">
        <v>0</v>
      </c>
      <c r="L57" s="46">
        <v>0</v>
      </c>
      <c r="M57" s="46">
        <v>0</v>
      </c>
      <c r="N57" s="46">
        <v>1834900</v>
      </c>
      <c r="O57" s="46">
        <v>1834900</v>
      </c>
      <c r="P57" s="46">
        <v>1834900</v>
      </c>
      <c r="Q57" s="45">
        <v>1834900</v>
      </c>
    </row>
    <row r="58" spans="1:17" s="93" customFormat="1" ht="48" customHeight="1" x14ac:dyDescent="0.2">
      <c r="A58" s="111" t="s">
        <v>177</v>
      </c>
      <c r="B58" s="107">
        <v>7363</v>
      </c>
      <c r="C58" s="111"/>
      <c r="D58" s="109" t="s">
        <v>178</v>
      </c>
      <c r="E58" s="45">
        <v>0</v>
      </c>
      <c r="F58" s="46">
        <v>0</v>
      </c>
      <c r="G58" s="46">
        <v>0</v>
      </c>
      <c r="H58" s="46">
        <v>0</v>
      </c>
      <c r="I58" s="46">
        <v>0</v>
      </c>
      <c r="J58" s="45">
        <v>350000</v>
      </c>
      <c r="K58" s="46">
        <v>0</v>
      </c>
      <c r="L58" s="46">
        <v>0</v>
      </c>
      <c r="M58" s="46">
        <v>0</v>
      </c>
      <c r="N58" s="46">
        <v>350000</v>
      </c>
      <c r="O58" s="46">
        <v>350000</v>
      </c>
      <c r="P58" s="46">
        <v>350000</v>
      </c>
      <c r="Q58" s="45">
        <v>350000</v>
      </c>
    </row>
    <row r="59" spans="1:17" s="93" customFormat="1" ht="51" x14ac:dyDescent="0.2">
      <c r="A59" s="111"/>
      <c r="B59" s="107"/>
      <c r="C59" s="111"/>
      <c r="D59" s="109" t="s">
        <v>179</v>
      </c>
      <c r="E59" s="45">
        <v>0</v>
      </c>
      <c r="F59" s="46">
        <v>0</v>
      </c>
      <c r="G59" s="46">
        <v>0</v>
      </c>
      <c r="H59" s="46">
        <v>0</v>
      </c>
      <c r="I59" s="46">
        <v>0</v>
      </c>
      <c r="J59" s="45">
        <v>350000</v>
      </c>
      <c r="K59" s="46">
        <v>0</v>
      </c>
      <c r="L59" s="46">
        <v>0</v>
      </c>
      <c r="M59" s="46">
        <v>0</v>
      </c>
      <c r="N59" s="46">
        <v>350000</v>
      </c>
      <c r="O59" s="46">
        <v>350000</v>
      </c>
      <c r="P59" s="46">
        <v>350000</v>
      </c>
      <c r="Q59" s="45">
        <v>350000</v>
      </c>
    </row>
    <row r="60" spans="1:17" s="66" customFormat="1" ht="25.5" x14ac:dyDescent="0.2">
      <c r="A60" s="77">
        <v>117400</v>
      </c>
      <c r="B60" s="74">
        <v>7400</v>
      </c>
      <c r="C60" s="76"/>
      <c r="D60" s="75" t="s">
        <v>143</v>
      </c>
      <c r="E60" s="69">
        <v>415000</v>
      </c>
      <c r="F60" s="70">
        <v>415000</v>
      </c>
      <c r="G60" s="70">
        <v>0</v>
      </c>
      <c r="H60" s="70">
        <v>0</v>
      </c>
      <c r="I60" s="70">
        <v>0</v>
      </c>
      <c r="J60" s="69">
        <v>0</v>
      </c>
      <c r="K60" s="70">
        <v>0</v>
      </c>
      <c r="L60" s="70">
        <v>0</v>
      </c>
      <c r="M60" s="70">
        <v>0</v>
      </c>
      <c r="N60" s="70">
        <v>0</v>
      </c>
      <c r="O60" s="70">
        <v>0</v>
      </c>
      <c r="P60" s="70">
        <v>0</v>
      </c>
      <c r="Q60" s="69">
        <f t="shared" si="0"/>
        <v>415000</v>
      </c>
    </row>
    <row r="61" spans="1:17" ht="25.5" x14ac:dyDescent="0.2">
      <c r="A61" s="6" t="s">
        <v>87</v>
      </c>
      <c r="B61" s="6" t="s">
        <v>88</v>
      </c>
      <c r="C61" s="8"/>
      <c r="D61" s="9" t="s">
        <v>89</v>
      </c>
      <c r="E61" s="10">
        <v>415000</v>
      </c>
      <c r="F61" s="11">
        <v>415000</v>
      </c>
      <c r="G61" s="11">
        <v>0</v>
      </c>
      <c r="H61" s="11">
        <v>0</v>
      </c>
      <c r="I61" s="11">
        <v>0</v>
      </c>
      <c r="J61" s="10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0">
        <f t="shared" si="0"/>
        <v>415000</v>
      </c>
    </row>
    <row r="62" spans="1:17" ht="38.25" x14ac:dyDescent="0.2">
      <c r="A62" s="13" t="s">
        <v>90</v>
      </c>
      <c r="B62" s="13" t="s">
        <v>92</v>
      </c>
      <c r="C62" s="14" t="s">
        <v>91</v>
      </c>
      <c r="D62" s="15" t="s">
        <v>93</v>
      </c>
      <c r="E62" s="16">
        <v>415000</v>
      </c>
      <c r="F62" s="17">
        <v>415000</v>
      </c>
      <c r="G62" s="17">
        <v>0</v>
      </c>
      <c r="H62" s="17">
        <v>0</v>
      </c>
      <c r="I62" s="17">
        <v>0</v>
      </c>
      <c r="J62" s="16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6">
        <f t="shared" si="0"/>
        <v>415000</v>
      </c>
    </row>
    <row r="63" spans="1:17" s="73" customFormat="1" ht="25.5" x14ac:dyDescent="0.2">
      <c r="A63" s="81" t="s">
        <v>144</v>
      </c>
      <c r="B63" s="78">
        <v>7600</v>
      </c>
      <c r="C63" s="80"/>
      <c r="D63" s="79" t="s">
        <v>145</v>
      </c>
      <c r="E63" s="101">
        <v>0</v>
      </c>
      <c r="F63" s="102">
        <v>0</v>
      </c>
      <c r="G63" s="102">
        <v>0</v>
      </c>
      <c r="H63" s="102">
        <v>0</v>
      </c>
      <c r="I63" s="102">
        <v>0</v>
      </c>
      <c r="J63" s="101">
        <v>121000</v>
      </c>
      <c r="K63" s="102">
        <v>21000</v>
      </c>
      <c r="L63" s="102">
        <v>0</v>
      </c>
      <c r="M63" s="102">
        <v>20000</v>
      </c>
      <c r="N63" s="102">
        <v>100000</v>
      </c>
      <c r="O63" s="102">
        <f>O64+O65</f>
        <v>100000</v>
      </c>
      <c r="P63" s="102">
        <v>100000</v>
      </c>
      <c r="Q63" s="101">
        <f t="shared" si="0"/>
        <v>121000</v>
      </c>
    </row>
    <row r="64" spans="1:17" ht="25.5" x14ac:dyDescent="0.2">
      <c r="A64" s="107" t="s">
        <v>94</v>
      </c>
      <c r="B64" s="107" t="s">
        <v>96</v>
      </c>
      <c r="C64" s="108" t="s">
        <v>95</v>
      </c>
      <c r="D64" s="109" t="s">
        <v>97</v>
      </c>
      <c r="E64" s="45">
        <v>0</v>
      </c>
      <c r="F64" s="46">
        <v>0</v>
      </c>
      <c r="G64" s="46">
        <v>0</v>
      </c>
      <c r="H64" s="46">
        <v>0</v>
      </c>
      <c r="I64" s="46">
        <v>0</v>
      </c>
      <c r="J64" s="45">
        <v>100000</v>
      </c>
      <c r="K64" s="46">
        <v>0</v>
      </c>
      <c r="L64" s="46">
        <v>0</v>
      </c>
      <c r="M64" s="46">
        <v>0</v>
      </c>
      <c r="N64" s="46">
        <v>100000</v>
      </c>
      <c r="O64" s="46">
        <v>100000</v>
      </c>
      <c r="P64" s="46">
        <v>100000</v>
      </c>
      <c r="Q64" s="45">
        <f t="shared" si="0"/>
        <v>100000</v>
      </c>
    </row>
    <row r="65" spans="1:17" x14ac:dyDescent="0.2">
      <c r="A65" s="6" t="s">
        <v>98</v>
      </c>
      <c r="B65" s="6" t="s">
        <v>99</v>
      </c>
      <c r="C65" s="8"/>
      <c r="D65" s="9" t="s">
        <v>100</v>
      </c>
      <c r="E65" s="10">
        <v>0</v>
      </c>
      <c r="F65" s="11">
        <v>0</v>
      </c>
      <c r="G65" s="11">
        <v>0</v>
      </c>
      <c r="H65" s="11">
        <v>0</v>
      </c>
      <c r="I65" s="11">
        <v>0</v>
      </c>
      <c r="J65" s="10">
        <v>21000</v>
      </c>
      <c r="K65" s="11">
        <v>21000</v>
      </c>
      <c r="L65" s="11">
        <v>0</v>
      </c>
      <c r="M65" s="11">
        <v>20000</v>
      </c>
      <c r="N65" s="11">
        <v>0</v>
      </c>
      <c r="O65" s="11">
        <v>0</v>
      </c>
      <c r="P65" s="11">
        <v>0</v>
      </c>
      <c r="Q65" s="10">
        <f t="shared" si="0"/>
        <v>21000</v>
      </c>
    </row>
    <row r="66" spans="1:17" ht="99" customHeight="1" x14ac:dyDescent="0.2">
      <c r="A66" s="13" t="s">
        <v>101</v>
      </c>
      <c r="B66" s="13" t="s">
        <v>102</v>
      </c>
      <c r="C66" s="14" t="s">
        <v>95</v>
      </c>
      <c r="D66" s="15" t="s">
        <v>103</v>
      </c>
      <c r="E66" s="16">
        <v>0</v>
      </c>
      <c r="F66" s="17">
        <v>0</v>
      </c>
      <c r="G66" s="17">
        <v>0</v>
      </c>
      <c r="H66" s="17">
        <v>0</v>
      </c>
      <c r="I66" s="17">
        <v>0</v>
      </c>
      <c r="J66" s="16">
        <v>21000</v>
      </c>
      <c r="K66" s="17">
        <v>21000</v>
      </c>
      <c r="L66" s="17">
        <v>0</v>
      </c>
      <c r="M66" s="17">
        <v>20000</v>
      </c>
      <c r="N66" s="17">
        <v>0</v>
      </c>
      <c r="O66" s="17">
        <v>0</v>
      </c>
      <c r="P66" s="17">
        <v>0</v>
      </c>
      <c r="Q66" s="16">
        <f t="shared" si="0"/>
        <v>21000</v>
      </c>
    </row>
    <row r="67" spans="1:17" s="82" customFormat="1" x14ac:dyDescent="0.2">
      <c r="A67" s="104" t="s">
        <v>146</v>
      </c>
      <c r="B67" s="99">
        <v>8000</v>
      </c>
      <c r="C67" s="103"/>
      <c r="D67" s="100" t="s">
        <v>147</v>
      </c>
      <c r="E67" s="101">
        <v>10000</v>
      </c>
      <c r="F67" s="102">
        <v>0</v>
      </c>
      <c r="G67" s="102">
        <v>0</v>
      </c>
      <c r="H67" s="102">
        <v>0</v>
      </c>
      <c r="I67" s="102">
        <v>0</v>
      </c>
      <c r="J67" s="101">
        <v>0</v>
      </c>
      <c r="K67" s="102">
        <v>0</v>
      </c>
      <c r="L67" s="102">
        <v>0</v>
      </c>
      <c r="M67" s="102">
        <v>0</v>
      </c>
      <c r="N67" s="102">
        <v>0</v>
      </c>
      <c r="O67" s="102">
        <v>0</v>
      </c>
      <c r="P67" s="102">
        <v>0</v>
      </c>
      <c r="Q67" s="101">
        <f t="shared" si="0"/>
        <v>10000</v>
      </c>
    </row>
    <row r="68" spans="1:17" x14ac:dyDescent="0.2">
      <c r="A68" s="107" t="s">
        <v>104</v>
      </c>
      <c r="B68" s="107" t="s">
        <v>106</v>
      </c>
      <c r="C68" s="108" t="s">
        <v>105</v>
      </c>
      <c r="D68" s="109" t="s">
        <v>107</v>
      </c>
      <c r="E68" s="45">
        <v>10000</v>
      </c>
      <c r="F68" s="46">
        <v>0</v>
      </c>
      <c r="G68" s="46">
        <v>0</v>
      </c>
      <c r="H68" s="46">
        <v>0</v>
      </c>
      <c r="I68" s="46">
        <v>0</v>
      </c>
      <c r="J68" s="45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5">
        <f t="shared" si="0"/>
        <v>10000</v>
      </c>
    </row>
    <row r="69" spans="1:17" s="83" customFormat="1" x14ac:dyDescent="0.2">
      <c r="A69" s="92" t="s">
        <v>148</v>
      </c>
      <c r="B69" s="87">
        <v>9000</v>
      </c>
      <c r="C69" s="91"/>
      <c r="D69" s="88" t="s">
        <v>149</v>
      </c>
      <c r="E69" s="84">
        <f>E70+E72+E74</f>
        <v>5214097</v>
      </c>
      <c r="F69" s="85">
        <f>F70+F72+F74</f>
        <v>5214097</v>
      </c>
      <c r="G69" s="85">
        <v>0</v>
      </c>
      <c r="H69" s="85">
        <v>0</v>
      </c>
      <c r="I69" s="85">
        <v>0</v>
      </c>
      <c r="J69" s="84">
        <v>0</v>
      </c>
      <c r="K69" s="85">
        <v>0</v>
      </c>
      <c r="L69" s="85">
        <v>0</v>
      </c>
      <c r="M69" s="85">
        <v>0</v>
      </c>
      <c r="N69" s="85">
        <v>0</v>
      </c>
      <c r="O69" s="85">
        <v>0</v>
      </c>
      <c r="P69" s="85">
        <v>0</v>
      </c>
      <c r="Q69" s="84">
        <f>Q70+Q72+Q74</f>
        <v>5214097</v>
      </c>
    </row>
    <row r="70" spans="1:17" s="83" customFormat="1" ht="25.5" x14ac:dyDescent="0.2">
      <c r="A70" s="92" t="s">
        <v>150</v>
      </c>
      <c r="B70" s="87">
        <v>9100</v>
      </c>
      <c r="C70" s="91"/>
      <c r="D70" s="100" t="s">
        <v>182</v>
      </c>
      <c r="E70" s="84">
        <v>540200</v>
      </c>
      <c r="F70" s="85">
        <v>540200</v>
      </c>
      <c r="G70" s="85">
        <v>0</v>
      </c>
      <c r="H70" s="85">
        <v>0</v>
      </c>
      <c r="I70" s="85">
        <v>0</v>
      </c>
      <c r="J70" s="84">
        <v>0</v>
      </c>
      <c r="K70" s="85">
        <v>0</v>
      </c>
      <c r="L70" s="85">
        <v>0</v>
      </c>
      <c r="M70" s="85">
        <v>0</v>
      </c>
      <c r="N70" s="85">
        <v>0</v>
      </c>
      <c r="O70" s="85">
        <v>0</v>
      </c>
      <c r="P70" s="85">
        <v>0</v>
      </c>
      <c r="Q70" s="84">
        <v>540200</v>
      </c>
    </row>
    <row r="71" spans="1:17" x14ac:dyDescent="0.2">
      <c r="A71" s="107" t="s">
        <v>108</v>
      </c>
      <c r="B71" s="107" t="s">
        <v>110</v>
      </c>
      <c r="C71" s="108" t="s">
        <v>109</v>
      </c>
      <c r="D71" s="109" t="s">
        <v>111</v>
      </c>
      <c r="E71" s="45">
        <v>540200</v>
      </c>
      <c r="F71" s="46">
        <v>540200</v>
      </c>
      <c r="G71" s="46">
        <v>0</v>
      </c>
      <c r="H71" s="46">
        <v>0</v>
      </c>
      <c r="I71" s="46">
        <v>0</v>
      </c>
      <c r="J71" s="45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5">
        <f>E71+J71</f>
        <v>540200</v>
      </c>
    </row>
    <row r="72" spans="1:17" s="86" customFormat="1" ht="60" customHeight="1" x14ac:dyDescent="0.2">
      <c r="A72" s="94">
        <v>119400</v>
      </c>
      <c r="B72" s="94">
        <v>9400</v>
      </c>
      <c r="C72" s="98"/>
      <c r="D72" s="95" t="s">
        <v>151</v>
      </c>
      <c r="E72" s="96">
        <v>3686700</v>
      </c>
      <c r="F72" s="97">
        <v>3686700</v>
      </c>
      <c r="G72" s="90">
        <v>0</v>
      </c>
      <c r="H72" s="90">
        <v>0</v>
      </c>
      <c r="I72" s="90">
        <v>0</v>
      </c>
      <c r="J72" s="89">
        <v>0</v>
      </c>
      <c r="K72" s="90">
        <v>0</v>
      </c>
      <c r="L72" s="90">
        <v>0</v>
      </c>
      <c r="M72" s="90">
        <v>0</v>
      </c>
      <c r="N72" s="90">
        <v>0</v>
      </c>
      <c r="O72" s="90">
        <v>0</v>
      </c>
      <c r="P72" s="90">
        <v>0</v>
      </c>
      <c r="Q72" s="89">
        <v>3686700</v>
      </c>
    </row>
    <row r="73" spans="1:17" ht="49.5" customHeight="1" x14ac:dyDescent="0.2">
      <c r="A73" s="107" t="s">
        <v>112</v>
      </c>
      <c r="B73" s="107" t="s">
        <v>113</v>
      </c>
      <c r="C73" s="108" t="s">
        <v>109</v>
      </c>
      <c r="D73" s="109" t="s">
        <v>114</v>
      </c>
      <c r="E73" s="45">
        <v>3686700</v>
      </c>
      <c r="F73" s="46">
        <v>3686700</v>
      </c>
      <c r="G73" s="46">
        <v>0</v>
      </c>
      <c r="H73" s="46">
        <v>0</v>
      </c>
      <c r="I73" s="46">
        <v>0</v>
      </c>
      <c r="J73" s="45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5">
        <f>E73+J73</f>
        <v>3686700</v>
      </c>
    </row>
    <row r="74" spans="1:17" s="93" customFormat="1" ht="48.75" customHeight="1" x14ac:dyDescent="0.2">
      <c r="A74" s="104" t="s">
        <v>152</v>
      </c>
      <c r="B74" s="99">
        <v>9700</v>
      </c>
      <c r="C74" s="105"/>
      <c r="D74" s="112" t="s">
        <v>153</v>
      </c>
      <c r="E74" s="96">
        <v>987197</v>
      </c>
      <c r="F74" s="97">
        <v>987197</v>
      </c>
      <c r="G74" s="97">
        <v>0</v>
      </c>
      <c r="H74" s="97">
        <v>0</v>
      </c>
      <c r="I74" s="97">
        <v>0</v>
      </c>
      <c r="J74" s="96">
        <v>0</v>
      </c>
      <c r="K74" s="97">
        <v>0</v>
      </c>
      <c r="L74" s="97">
        <v>0</v>
      </c>
      <c r="M74" s="97">
        <v>0</v>
      </c>
      <c r="N74" s="97">
        <v>0</v>
      </c>
      <c r="O74" s="97">
        <v>0</v>
      </c>
      <c r="P74" s="97">
        <v>0</v>
      </c>
      <c r="Q74" s="96">
        <v>987197</v>
      </c>
    </row>
    <row r="75" spans="1:17" x14ac:dyDescent="0.2">
      <c r="A75" s="107" t="s">
        <v>115</v>
      </c>
      <c r="B75" s="107" t="s">
        <v>116</v>
      </c>
      <c r="C75" s="108" t="s">
        <v>109</v>
      </c>
      <c r="D75" s="109" t="s">
        <v>117</v>
      </c>
      <c r="E75" s="45">
        <v>987197</v>
      </c>
      <c r="F75" s="46">
        <v>987197</v>
      </c>
      <c r="G75" s="46">
        <v>0</v>
      </c>
      <c r="H75" s="46">
        <v>0</v>
      </c>
      <c r="I75" s="46">
        <v>0</v>
      </c>
      <c r="J75" s="45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5">
        <f>E75+J75</f>
        <v>987197</v>
      </c>
    </row>
    <row r="76" spans="1:17" x14ac:dyDescent="0.2">
      <c r="A76" s="18"/>
      <c r="B76" s="19" t="s">
        <v>118</v>
      </c>
      <c r="C76" s="20"/>
      <c r="D76" s="21" t="s">
        <v>3</v>
      </c>
      <c r="E76" s="10">
        <v>25224019</v>
      </c>
      <c r="F76" s="10">
        <v>25214019</v>
      </c>
      <c r="G76" s="10">
        <v>12586875</v>
      </c>
      <c r="H76" s="10">
        <v>1363205</v>
      </c>
      <c r="I76" s="10">
        <v>100000</v>
      </c>
      <c r="J76" s="10">
        <v>4267491</v>
      </c>
      <c r="K76" s="10">
        <v>370688</v>
      </c>
      <c r="L76" s="10">
        <v>0</v>
      </c>
      <c r="M76" s="10">
        <v>20000</v>
      </c>
      <c r="N76" s="10">
        <v>3896803</v>
      </c>
      <c r="O76" s="10">
        <v>3896803</v>
      </c>
      <c r="P76" s="10">
        <v>3896803</v>
      </c>
      <c r="Q76" s="10">
        <f>E76+J76</f>
        <v>29491510</v>
      </c>
    </row>
    <row r="79" spans="1:17" x14ac:dyDescent="0.2">
      <c r="B79" s="2"/>
      <c r="I79" s="2"/>
    </row>
    <row r="82" spans="1:1" x14ac:dyDescent="0.2">
      <c r="A82" s="3" t="s">
        <v>119</v>
      </c>
    </row>
    <row r="83" spans="1:1" x14ac:dyDescent="0.2">
      <c r="A83" s="3" t="s">
        <v>120</v>
      </c>
    </row>
    <row r="84" spans="1:1" x14ac:dyDescent="0.2">
      <c r="A84" s="3" t="s">
        <v>121</v>
      </c>
    </row>
    <row r="85" spans="1:1" x14ac:dyDescent="0.2">
      <c r="A85" s="3" t="s">
        <v>122</v>
      </c>
    </row>
  </sheetData>
  <mergeCells count="23">
    <mergeCell ref="N10:N12"/>
    <mergeCell ref="I10:I12"/>
    <mergeCell ref="J10:J12"/>
    <mergeCell ref="K10:K12"/>
    <mergeCell ref="L10:M10"/>
    <mergeCell ref="L11:L12"/>
    <mergeCell ref="M11:M12"/>
    <mergeCell ref="A6:Q6"/>
    <mergeCell ref="A7:Q7"/>
    <mergeCell ref="A9:A12"/>
    <mergeCell ref="B9:B12"/>
    <mergeCell ref="C9:C12"/>
    <mergeCell ref="D9:D12"/>
    <mergeCell ref="E9:I9"/>
    <mergeCell ref="E10:E12"/>
    <mergeCell ref="F10:F12"/>
    <mergeCell ref="G10:H10"/>
    <mergeCell ref="O11:O12"/>
    <mergeCell ref="Q9:Q12"/>
    <mergeCell ref="J9:P9"/>
    <mergeCell ref="O10:P10"/>
    <mergeCell ref="G11:G12"/>
    <mergeCell ref="H11:H12"/>
  </mergeCells>
  <pageMargins left="0.196850393700787" right="0.196850393700787" top="0.39370078740157499" bottom="0.196850393700787" header="0" footer="0"/>
  <pageSetup paperSize="9" scale="73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2018-11-23T08:42:00Z</cp:lastPrinted>
  <dcterms:created xsi:type="dcterms:W3CDTF">2018-04-24T07:49:27Z</dcterms:created>
  <dcterms:modified xsi:type="dcterms:W3CDTF">2018-11-23T08:42:45Z</dcterms:modified>
</cp:coreProperties>
</file>