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7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<sst xmlns="http://schemas.openxmlformats.org/spreadsheetml/2006/main" count="130" uniqueCount="114">
  <si>
    <t>отг с. Литовеж</t>
  </si>
  <si>
    <t>Додаток 2</t>
  </si>
  <si>
    <t xml:space="preserve">до  проєкту рішення  сільської ради </t>
  </si>
  <si>
    <t>"Про  бюджет об'єднаної територіальної громади на 2021 рік Литовезької сільської ради"</t>
  </si>
  <si>
    <t xml:space="preserve">Розподіл </t>
  </si>
  <si>
    <t>видатків бюджету  об'єднаної територіальної громади на 2021 рік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</si>
  <si>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</si>
  <si>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</si>
  <si>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</si>
  <si>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</si>
  <si>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</si>
  <si>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</si>
  <si>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Спеціальний фонд</t>
  </si>
  <si>
    <t>РАЗОМ</t>
  </si>
  <si>
    <t>усього</t>
  </si>
  <si>
    <t>видатки споживання</t>
  </si>
  <si>
    <t>з них:</t>
  </si>
  <si>
    <t>видатки розвитку</t>
  </si>
  <si>
    <t>у тому числі бюджет розвитку</t>
  </si>
  <si>
    <t>оплата праці</t>
  </si>
  <si>
    <t>комунальні послуги та енергоносії</t>
  </si>
  <si>
    <t>капітальні видатки за рахунок коштів, що передаються із загального фонду до бюджету розвитку (спеціального фонду)</t>
  </si>
  <si>
    <t>0100000</t>
  </si>
  <si>
    <t>Литовезька сільська рада</t>
  </si>
  <si>
    <t>0110000</t>
  </si>
  <si>
    <t>0100</t>
  </si>
  <si>
    <t>Державне управління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</si>
  <si>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</si>
  <si>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</si>
  <si>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</si>
  <si>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</si>
  <si>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0111000</t>
  </si>
  <si>
    <t>Освіта</t>
  </si>
  <si>
    <t>0111010</t>
  </si>
  <si>
    <t>1010</t>
  </si>
  <si>
    <t>0910</t>
  </si>
  <si>
    <t>Надання дошкільної освіти</t>
  </si>
  <si>
    <t>0111020</t>
  </si>
  <si>
    <t>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</si>
  <si>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</si>
  <si>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</si>
  <si>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0113000</t>
  </si>
  <si>
    <t>Соціальний захист та соціальне забезпечення</t>
  </si>
  <si>
    <t>0113241</t>
  </si>
  <si>
    <t>Забезпечення діяльності інших закладів у сфері соціального захисту і соціального забезпечення</t>
  </si>
  <si>
    <t>0113242</t>
  </si>
  <si>
    <t>3242</t>
  </si>
  <si>
    <t>1090</t>
  </si>
  <si>
    <t>Інші заходи у сфері соціального захисту і соціального забезпечення</t>
  </si>
  <si>
    <t>0400000</t>
  </si>
  <si>
    <t>Культура і мистецтво</t>
  </si>
  <si>
    <t>0114030</t>
  </si>
  <si>
    <t>4030</t>
  </si>
  <si>
    <t>0824</t>
  </si>
  <si>
    <t>Забезпечення діяльності бібліотек</t>
  </si>
  <si>
    <t>0114060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</si>
  <si>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</si>
  <si>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</si>
  <si>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</si>
  <si>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0114082</t>
  </si>
  <si>
    <t>4082</t>
  </si>
  <si>
    <t>0829</t>
  </si>
  <si>
    <t>Інші заходи в галузі культури і мистецтва</t>
  </si>
  <si>
    <t>0115000</t>
  </si>
  <si>
    <t>Фізична культура і спорт</t>
  </si>
  <si>
    <t>0115061</t>
  </si>
  <si>
    <t>5061</t>
  </si>
  <si>
    <t>0810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</si>
  <si>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</si>
  <si>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0116000</t>
  </si>
  <si>
    <t>Житлово-комунальне господарство</t>
  </si>
  <si>
    <t>0116030</t>
  </si>
  <si>
    <t>6030</t>
  </si>
  <si>
    <t>0620</t>
  </si>
  <si>
    <t>Організація благоустрою населених пунктів</t>
  </si>
  <si>
    <t>0117000</t>
  </si>
  <si>
    <t>Економічна діяльність</t>
  </si>
  <si>
    <t>0117400</t>
  </si>
  <si>
    <t>Утримання та розвиток автомобільних доріг та дорожньої інфраструктури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</si>
  <si>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</si>
  <si>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</si>
  <si>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</si>
  <si>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</si>
  <si>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0118000</t>
  </si>
  <si>
    <t>Інша діяльність</t>
  </si>
  <si>
    <t>8700</t>
  </si>
  <si>
    <t>Резервний фонд</t>
  </si>
  <si>
    <t>Міжбюджетні трансферти</t>
  </si>
  <si>
    <t>0180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</si>
  <si>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</si>
  <si>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Інші субвенції з місцевого бюджету</t>
  </si>
  <si>
    <t>X</t>
  </si>
  <si>
    <t>Усього</t>
  </si>
  <si>
    <t>Первинна медична допомога населенню</t>
  </si>
  <si>
    <t>0116020</t>
  </si>
  <si>
    <t>0117130</t>
  </si>
  <si>
    <t>Здійснення заходів благоустрою</t>
  </si>
  <si>
    <t>Забезпечення діяльності місцевої пожежної охорони</t>
  </si>
  <si>
    <t>Орган з питань фінансів</t>
  </si>
  <si>
    <t>Фінансовий відділ</t>
  </si>
  <si>
    <t>0160</t>
  </si>
  <si>
    <t>133</t>
  </si>
  <si>
    <t>3718000</t>
  </si>
  <si>
    <t>Охорона здоров'я</t>
  </si>
  <si>
    <t>0726</t>
  </si>
  <si>
    <t>0112111</t>
  </si>
  <si>
    <t>3719000</t>
  </si>
  <si>
    <t>03511000000</t>
  </si>
  <si>
    <t>0117600</t>
  </si>
  <si>
    <t>Інша економічна діяльність</t>
  </si>
  <si>
    <t>0117691</t>
  </si>
  <si>
    <t>7691</t>
  </si>
  <si>
    <t>0490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</si>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</sst>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</numFmts>
  <fonts count="48">
    <font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Шрифт основного тексту"/>
      <family val="2"/>
    </font>
    <font>
      <sz val="10"/>
      <color indexed="9"/>
      <name val="Шрифт основного тексту"/>
      <family val="2"/>
    </font>
    <font>
      <sz val="10"/>
      <color indexed="62"/>
      <name val="Шрифт основного тексту"/>
      <family val="2"/>
    </font>
    <font>
      <b/>
      <sz val="10"/>
      <color indexed="63"/>
      <name val="Шрифт основного тексту"/>
      <family val="2"/>
    </font>
    <font>
      <b/>
      <sz val="10"/>
      <color indexed="52"/>
      <name val="Шрифт основного тексту"/>
      <family val="2"/>
    </font>
    <font>
      <b/>
      <sz val="15"/>
      <color indexed="54"/>
      <name val="Шрифт основного тексту"/>
      <family val="2"/>
    </font>
    <font>
      <b/>
      <sz val="13"/>
      <color indexed="54"/>
      <name val="Шрифт основного тексту"/>
      <family val="2"/>
    </font>
    <font>
      <b/>
      <sz val="11"/>
      <color indexed="54"/>
      <name val="Шрифт основного тексту"/>
      <family val="2"/>
    </font>
    <font>
      <b/>
      <sz val="10"/>
      <color indexed="8"/>
      <name val="Шрифт основного тексту"/>
      <family val="2"/>
    </font>
    <font>
      <b/>
      <sz val="10"/>
      <color indexed="9"/>
      <name val="Шрифт основного тексту"/>
      <family val="2"/>
    </font>
    <font>
      <sz val="18"/>
      <color indexed="54"/>
      <name val="Calibri Light"/>
      <family val="2"/>
    </font>
    <font>
      <sz val="10"/>
      <color indexed="60"/>
      <name val="Шрифт основного тексту"/>
      <family val="2"/>
    </font>
    <font>
      <sz val="10"/>
      <color indexed="20"/>
      <name val="Шрифт основного тексту"/>
      <family val="2"/>
    </font>
    <font>
      <i/>
      <sz val="10"/>
      <color indexed="23"/>
      <name val="Шрифт основного тексту"/>
      <family val="2"/>
    </font>
    <font>
      <sz val="10"/>
      <color indexed="52"/>
      <name val="Шрифт основного тексту"/>
      <family val="2"/>
    </font>
    <font>
      <sz val="10"/>
      <color indexed="10"/>
      <name val="Шрифт основного тексту"/>
      <family val="2"/>
    </font>
    <font>
      <sz val="10"/>
      <color indexed="17"/>
      <name val="Шрифт основного тексту"/>
      <family val="2"/>
    </font>
    <font>
      <sz val="10"/>
      <color theme="1"/>
      <name val="Шрифт основного тексту"/>
      <family val="2"/>
    </font>
    <font>
      <sz val="10"/>
      <color theme="0"/>
      <name val="Шрифт основного тексту"/>
      <family val="2"/>
    </font>
    <font>
      <sz val="10"/>
      <color rgb="FF3F3F76"/>
      <name val="Шрифт основного тексту"/>
      <family val="2"/>
    </font>
    <font>
      <b/>
      <sz val="10"/>
      <color rgb="FF3F3F3F"/>
      <name val="Шрифт основного тексту"/>
      <family val="2"/>
    </font>
    <font>
      <b/>
      <sz val="10"/>
      <color rgb="FFFA7D00"/>
      <name val="Шрифт основного тексту"/>
      <family val="2"/>
    </font>
    <font>
      <b/>
      <sz val="15"/>
      <color theme="3"/>
      <name val="Шрифт основного тексту"/>
      <family val="2"/>
    </font>
    <font>
      <b/>
      <sz val="13"/>
      <color theme="3"/>
      <name val="Шрифт основного тексту"/>
      <family val="2"/>
    </font>
    <font>
      <b/>
      <sz val="11"/>
      <color theme="3"/>
      <name val="Шрифт основного тексту"/>
      <family val="2"/>
    </font>
    <font>
      <b/>
      <sz val="10"/>
      <color theme="1"/>
      <name val="Шрифт основного тексту"/>
      <family val="2"/>
    </font>
    <font>
      <b/>
      <sz val="10"/>
      <color theme="0"/>
      <name val="Шрифт основного тексту"/>
      <family val="2"/>
    </font>
    <font>
      <sz val="18"/>
      <color theme="3"/>
      <name val="Calibri Light"/>
      <family val="2"/>
    </font>
    <font>
      <sz val="10"/>
      <color rgb="FF9C6500"/>
      <name val="Шрифт основного тексту"/>
      <family val="2"/>
    </font>
    <font>
      <sz val="10"/>
      <color rgb="FF9C0006"/>
      <name val="Шрифт основного тексту"/>
      <family val="2"/>
    </font>
    <font>
      <i/>
      <sz val="10"/>
      <color rgb="FF7F7F7F"/>
      <name val="Шрифт основного тексту"/>
      <family val="2"/>
    </font>
    <font>
      <sz val="10"/>
      <color rgb="FFFA7D00"/>
      <name val="Шрифт основного тексту"/>
      <family val="2"/>
    </font>
    <font>
      <sz val="10"/>
      <color rgb="FFFF0000"/>
      <name val="Шрифт основного тексту"/>
      <family val="2"/>
    </font>
    <font>
      <sz val="10"/>
      <color rgb="FF006100"/>
      <name val="Шрифт основного тексту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33">
      <alignment/>
      <protection/>
    </xf>
    <xf numFmtId="49" fontId="5" fillId="0" borderId="0" xfId="33" applyNumberFormat="1" applyFont="1" applyAlignment="1">
      <alignment horizontal="center"/>
      <protection/>
    </xf>
    <xf numFmtId="0" fontId="5" fillId="0" borderId="0" xfId="33" applyFont="1" applyAlignment="1">
      <alignment horizontal="center"/>
      <protection/>
    </xf>
    <xf numFmtId="0" fontId="2" fillId="0" borderId="10" xfId="33" applyFont="1" applyBorder="1" applyAlignment="1">
      <alignment horizontal="center" vertical="center" wrapText="1"/>
      <protection/>
    </xf>
    <xf numFmtId="0" fontId="2" fillId="33" borderId="10" xfId="33" applyFill="1" applyBorder="1" applyAlignment="1">
      <alignment horizontal="center" vertical="center" wrapText="1"/>
      <protection/>
    </xf>
    <xf numFmtId="0" fontId="5" fillId="0" borderId="10" xfId="33" applyFont="1" applyBorder="1" applyAlignment="1">
      <alignment horizontal="center" vertical="center" wrapText="1"/>
      <protection/>
    </xf>
    <xf numFmtId="2" fontId="5" fillId="0" borderId="10" xfId="33" applyNumberFormat="1" applyFont="1" applyBorder="1" applyAlignment="1">
      <alignment horizontal="center" vertical="center" wrapText="1"/>
      <protection/>
    </xf>
    <xf numFmtId="2" fontId="5" fillId="0" borderId="10" xfId="33" applyNumberFormat="1" applyFont="1" applyBorder="1" applyAlignment="1">
      <alignment vertical="center" wrapText="1"/>
      <protection/>
    </xf>
    <xf numFmtId="2" fontId="5" fillId="33" borderId="10" xfId="33" applyNumberFormat="1" applyFont="1" applyFill="1" applyBorder="1" applyAlignment="1">
      <alignment vertical="center" wrapText="1"/>
      <protection/>
    </xf>
    <xf numFmtId="49" fontId="5" fillId="0" borderId="10" xfId="33" applyNumberFormat="1" applyFont="1" applyBorder="1" applyAlignment="1">
      <alignment horizontal="center" vertical="center" wrapText="1"/>
      <protection/>
    </xf>
    <xf numFmtId="2" fontId="2" fillId="0" borderId="10" xfId="33" applyNumberFormat="1" applyFont="1" applyBorder="1" applyAlignment="1">
      <alignment horizontal="center" vertical="center" wrapText="1"/>
      <protection/>
    </xf>
    <xf numFmtId="2" fontId="2" fillId="0" borderId="10" xfId="33" applyNumberFormat="1" applyFont="1" applyBorder="1" applyAlignment="1">
      <alignment vertical="center" wrapText="1"/>
      <protection/>
    </xf>
    <xf numFmtId="2" fontId="2" fillId="33" borderId="10" xfId="33" applyNumberFormat="1" applyFill="1" applyBorder="1" applyAlignment="1">
      <alignment vertical="center" wrapText="1"/>
      <protection/>
    </xf>
    <xf numFmtId="0" fontId="7" fillId="0" borderId="10" xfId="33" applyFont="1" applyBorder="1" applyAlignment="1">
      <alignment horizontal="center" vertical="center" wrapText="1"/>
      <protection/>
    </xf>
    <xf numFmtId="49" fontId="2" fillId="0" borderId="10" xfId="33" applyNumberFormat="1" applyFont="1" applyBorder="1" applyAlignment="1">
      <alignment horizontal="center" vertical="center" wrapText="1"/>
      <protection/>
    </xf>
    <xf numFmtId="0" fontId="5" fillId="33" borderId="10" xfId="33" applyFont="1" applyFill="1" applyBorder="1" applyAlignment="1">
      <alignment horizontal="center" vertical="center" wrapText="1"/>
      <protection/>
    </xf>
    <xf numFmtId="2" fontId="5" fillId="33" borderId="10" xfId="33" applyNumberFormat="1" applyFont="1" applyFill="1" applyBorder="1" applyAlignment="1">
      <alignment horizontal="center" vertical="center" wrapText="1"/>
      <protection/>
    </xf>
    <xf numFmtId="0" fontId="5" fillId="0" borderId="0" xfId="33" applyFont="1" applyAlignment="1">
      <alignment horizontal="left"/>
      <protection/>
    </xf>
    <xf numFmtId="2" fontId="5" fillId="6" borderId="10" xfId="33" applyNumberFormat="1" applyFont="1" applyFill="1" applyBorder="1" applyAlignment="1">
      <alignment vertical="center" wrapText="1"/>
      <protection/>
    </xf>
    <xf numFmtId="2" fontId="2" fillId="33" borderId="10" xfId="33" applyNumberFormat="1" applyFont="1" applyFill="1" applyBorder="1" applyAlignment="1">
      <alignment vertical="center" wrapText="1"/>
      <protection/>
    </xf>
    <xf numFmtId="0" fontId="8" fillId="0" borderId="10" xfId="33" applyFont="1" applyBorder="1" applyAlignment="1">
      <alignment horizontal="center" vertical="center" wrapText="1"/>
      <protection/>
    </xf>
    <xf numFmtId="0" fontId="5" fillId="0" borderId="10" xfId="33" applyFont="1" applyBorder="1" applyAlignment="1">
      <alignment horizontal="left" vertical="center" wrapText="1"/>
      <protection/>
    </xf>
    <xf numFmtId="0" fontId="9" fillId="0" borderId="10" xfId="33" applyFont="1" applyBorder="1" applyAlignment="1">
      <alignment horizontal="center" vertical="center" wrapText="1"/>
      <protection/>
    </xf>
    <xf numFmtId="2" fontId="9" fillId="0" borderId="10" xfId="33" applyNumberFormat="1" applyFont="1" applyBorder="1" applyAlignment="1">
      <alignment horizontal="center" vertical="center" wrapText="1"/>
      <protection/>
    </xf>
    <xf numFmtId="2" fontId="9" fillId="0" borderId="10" xfId="33" applyNumberFormat="1" applyFont="1" applyBorder="1" applyAlignment="1">
      <alignment vertical="center" wrapText="1"/>
      <protection/>
    </xf>
    <xf numFmtId="2" fontId="9" fillId="33" borderId="10" xfId="33" applyNumberFormat="1" applyFont="1" applyFill="1" applyBorder="1" applyAlignment="1">
      <alignment vertical="center" wrapText="1"/>
      <protection/>
    </xf>
    <xf numFmtId="0" fontId="9" fillId="0" borderId="10" xfId="33" applyFont="1" applyBorder="1" applyAlignment="1">
      <alignment horizontal="left" vertical="center" wrapText="1"/>
      <protection/>
    </xf>
    <xf numFmtId="2" fontId="10" fillId="0" borderId="10" xfId="33" applyNumberFormat="1" applyFont="1" applyBorder="1" applyAlignment="1">
      <alignment vertical="center" wrapText="1"/>
      <protection/>
    </xf>
    <xf numFmtId="2" fontId="11" fillId="33" borderId="10" xfId="33" applyNumberFormat="1" applyFont="1" applyFill="1" applyBorder="1" applyAlignment="1">
      <alignment vertical="center" wrapText="1"/>
      <protection/>
    </xf>
    <xf numFmtId="2" fontId="11" fillId="0" borderId="10" xfId="33" applyNumberFormat="1" applyFont="1" applyBorder="1" applyAlignment="1">
      <alignment vertical="center" wrapText="1"/>
      <protection/>
    </xf>
    <xf numFmtId="2" fontId="9" fillId="34" borderId="10" xfId="33" applyNumberFormat="1" applyFont="1" applyFill="1" applyBorder="1" applyAlignment="1">
      <alignment vertical="center" wrapText="1"/>
      <protection/>
    </xf>
    <xf numFmtId="49" fontId="7" fillId="0" borderId="10" xfId="33" applyNumberFormat="1" applyFont="1" applyBorder="1" applyAlignment="1">
      <alignment horizontal="center" vertical="center" wrapText="1"/>
      <protection/>
    </xf>
    <xf numFmtId="2" fontId="12" fillId="33" borderId="10" xfId="33" applyNumberFormat="1" applyFont="1" applyFill="1" applyBorder="1" applyAlignment="1">
      <alignment vertical="center" wrapText="1"/>
      <protection/>
    </xf>
    <xf numFmtId="49" fontId="47" fillId="0" borderId="11" xfId="0" applyNumberFormat="1" applyFont="1" applyBorder="1" applyAlignment="1" quotePrefix="1">
      <alignment horizontal="center" vertical="center" wrapText="1"/>
    </xf>
    <xf numFmtId="0" fontId="47" fillId="0" borderId="11" xfId="0" applyFont="1" applyBorder="1" applyAlignment="1" quotePrefix="1">
      <alignment horizontal="center" vertical="center" wrapText="1"/>
    </xf>
    <xf numFmtId="2" fontId="47" fillId="0" borderId="11" xfId="0" applyNumberFormat="1" applyFont="1" applyBorder="1" applyAlignment="1" quotePrefix="1">
      <alignment horizontal="center" vertical="center" wrapText="1"/>
    </xf>
    <xf numFmtId="2" fontId="47" fillId="0" borderId="11" xfId="0" applyNumberFormat="1" applyFont="1" applyBorder="1" applyAlignment="1" quotePrefix="1">
      <alignment vertical="center" wrapText="1"/>
    </xf>
    <xf numFmtId="0" fontId="0" fillId="0" borderId="11" xfId="0" applyBorder="1" applyAlignment="1" quotePrefix="1">
      <alignment horizontal="center" vertical="center" wrapText="1"/>
    </xf>
    <xf numFmtId="2" fontId="0" fillId="0" borderId="11" xfId="0" applyNumberFormat="1" applyBorder="1" applyAlignment="1" quotePrefix="1">
      <alignment horizontal="center" vertical="center" wrapText="1"/>
    </xf>
    <xf numFmtId="2" fontId="0" fillId="0" borderId="11" xfId="0" applyNumberFormat="1" applyBorder="1" applyAlignment="1" quotePrefix="1">
      <alignment vertical="center" wrapText="1"/>
    </xf>
    <xf numFmtId="0" fontId="2" fillId="0" borderId="0" xfId="33" applyFont="1" applyBorder="1">
      <alignment/>
      <protection/>
    </xf>
    <xf numFmtId="0" fontId="2" fillId="0" borderId="0" xfId="33" applyBorder="1">
      <alignment/>
      <protection/>
    </xf>
    <xf numFmtId="0" fontId="3" fillId="0" borderId="0" xfId="33" applyFont="1" applyBorder="1" applyAlignment="1">
      <alignment horizontal="center"/>
      <protection/>
    </xf>
    <xf numFmtId="0" fontId="4" fillId="0" borderId="0" xfId="33" applyFont="1" applyBorder="1" applyAlignment="1">
      <alignment horizontal="center"/>
      <protection/>
    </xf>
    <xf numFmtId="0" fontId="5" fillId="0" borderId="0" xfId="33" applyFont="1" applyBorder="1" applyAlignment="1">
      <alignment horizontal="center"/>
      <protection/>
    </xf>
    <xf numFmtId="0" fontId="2" fillId="0" borderId="12" xfId="33" applyBorder="1" applyAlignment="1">
      <alignment horizontal="right"/>
      <protection/>
    </xf>
    <xf numFmtId="0" fontId="6" fillId="0" borderId="10" xfId="33" applyFont="1" applyBorder="1" applyAlignment="1">
      <alignment horizontal="center" vertical="center" wrapText="1"/>
      <protection/>
    </xf>
    <xf numFmtId="0" fontId="2" fillId="0" borderId="10" xfId="33" applyFont="1" applyBorder="1" applyAlignment="1">
      <alignment horizontal="center" vertical="center" wrapText="1"/>
      <protection/>
    </xf>
    <xf numFmtId="0" fontId="2" fillId="33" borderId="10" xfId="33" applyFont="1" applyFill="1" applyBorder="1" applyAlignment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tabSelected="1" zoomScale="80" zoomScaleNormal="80" zoomScalePageLayoutView="0" workbookViewId="0" topLeftCell="A34">
      <selection activeCell="Q22" sqref="Q22"/>
    </sheetView>
  </sheetViews>
  <sheetFormatPr defaultColWidth="8.00390625" defaultRowHeight="12.75"/>
  <cols>
    <col min="1" max="3" width="11.00390625" style="1" customWidth="1"/>
    <col min="4" max="4" width="37.140625" style="1" customWidth="1"/>
    <col min="5" max="17" width="12.57421875" style="1" customWidth="1"/>
    <col min="18" max="16384" width="8.00390625" style="1" customWidth="1"/>
  </cols>
  <sheetData>
    <row r="1" spans="1:14" ht="12.75">
      <c r="A1" s="1" t="s">
        <v>0</v>
      </c>
      <c r="M1" s="41" t="s">
        <v>1</v>
      </c>
      <c r="N1" s="41"/>
    </row>
    <row r="2" spans="13:15" ht="12.75">
      <c r="M2" s="41" t="s">
        <v>2</v>
      </c>
      <c r="N2" s="41"/>
      <c r="O2" s="41"/>
    </row>
    <row r="3" spans="13:18" ht="12.75">
      <c r="M3" s="41" t="s">
        <v>3</v>
      </c>
      <c r="N3" s="41"/>
      <c r="O3" s="41"/>
      <c r="P3" s="41"/>
      <c r="Q3" s="41"/>
      <c r="R3" s="41"/>
    </row>
    <row r="4" spans="14:18" ht="12.75">
      <c r="N4" s="42"/>
      <c r="O4" s="42"/>
      <c r="P4" s="42"/>
      <c r="Q4" s="42"/>
      <c r="R4" s="42"/>
    </row>
    <row r="5" spans="1:17" ht="18.75">
      <c r="A5" s="43" t="s">
        <v>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</row>
    <row r="6" spans="1:17" ht="15.75">
      <c r="A6" s="44" t="s">
        <v>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</row>
    <row r="7" spans="1:17" ht="12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</row>
    <row r="8" spans="1:17" ht="12.75">
      <c r="A8" s="2" t="s">
        <v>107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2.75">
      <c r="A9" s="2" t="s">
        <v>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2.75">
      <c r="A10" s="46">
        <v>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</row>
    <row r="11" spans="1:17" ht="12.75" customHeight="1">
      <c r="A11" s="47" t="s">
        <v>7</v>
      </c>
      <c r="B11" s="47" t="s">
        <v>8</v>
      </c>
      <c r="C11" s="47" t="s">
        <v>9</v>
      </c>
      <c r="D11" s="48" t="s">
        <v>10</v>
      </c>
      <c r="E11" s="48" t="s">
        <v>11</v>
      </c>
      <c r="F11" s="48"/>
      <c r="G11" s="48"/>
      <c r="H11" s="48"/>
      <c r="I11" s="48"/>
      <c r="J11" s="48" t="s">
        <v>12</v>
      </c>
      <c r="K11" s="48"/>
      <c r="L11" s="48"/>
      <c r="M11" s="48"/>
      <c r="N11" s="48"/>
      <c r="O11" s="48"/>
      <c r="P11" s="48"/>
      <c r="Q11" s="49" t="s">
        <v>13</v>
      </c>
    </row>
    <row r="12" spans="1:17" ht="12.75" customHeight="1">
      <c r="A12" s="47"/>
      <c r="B12" s="47"/>
      <c r="C12" s="47"/>
      <c r="D12" s="47"/>
      <c r="E12" s="49" t="s">
        <v>14</v>
      </c>
      <c r="F12" s="48" t="s">
        <v>15</v>
      </c>
      <c r="G12" s="48" t="s">
        <v>16</v>
      </c>
      <c r="H12" s="48"/>
      <c r="I12" s="48" t="s">
        <v>17</v>
      </c>
      <c r="J12" s="49" t="s">
        <v>14</v>
      </c>
      <c r="K12" s="48" t="s">
        <v>18</v>
      </c>
      <c r="L12" s="4" t="s">
        <v>16</v>
      </c>
      <c r="M12" s="48" t="s">
        <v>15</v>
      </c>
      <c r="N12" s="48" t="s">
        <v>16</v>
      </c>
      <c r="O12" s="48"/>
      <c r="P12" s="48" t="s">
        <v>17</v>
      </c>
      <c r="Q12" s="49"/>
    </row>
    <row r="13" spans="1:17" ht="12.75" customHeight="1">
      <c r="A13" s="47"/>
      <c r="B13" s="47"/>
      <c r="C13" s="47"/>
      <c r="D13" s="47"/>
      <c r="E13" s="47"/>
      <c r="F13" s="47"/>
      <c r="G13" s="48" t="s">
        <v>19</v>
      </c>
      <c r="H13" s="48" t="s">
        <v>20</v>
      </c>
      <c r="I13" s="48"/>
      <c r="J13" s="48"/>
      <c r="K13" s="48"/>
      <c r="L13" s="48" t="s">
        <v>21</v>
      </c>
      <c r="M13" s="48"/>
      <c r="N13" s="48" t="s">
        <v>19</v>
      </c>
      <c r="O13" s="48" t="s">
        <v>20</v>
      </c>
      <c r="P13" s="48"/>
      <c r="Q13" s="48"/>
    </row>
    <row r="14" spans="1:17" ht="129" customHeight="1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8"/>
      <c r="M14" s="48"/>
      <c r="N14" s="48"/>
      <c r="O14" s="48"/>
      <c r="P14" s="48"/>
      <c r="Q14" s="48"/>
    </row>
    <row r="15" spans="1:17" ht="12.75">
      <c r="A15" s="4">
        <v>1</v>
      </c>
      <c r="B15" s="4">
        <v>2</v>
      </c>
      <c r="C15" s="4">
        <v>3</v>
      </c>
      <c r="D15" s="4">
        <v>4</v>
      </c>
      <c r="E15" s="5">
        <v>5</v>
      </c>
      <c r="F15" s="4">
        <v>6</v>
      </c>
      <c r="G15" s="4">
        <v>7</v>
      </c>
      <c r="H15" s="4">
        <v>8</v>
      </c>
      <c r="I15" s="4">
        <v>9</v>
      </c>
      <c r="J15" s="5">
        <v>10</v>
      </c>
      <c r="K15" s="4">
        <v>11</v>
      </c>
      <c r="L15" s="4">
        <v>12</v>
      </c>
      <c r="M15" s="4">
        <v>13</v>
      </c>
      <c r="N15" s="4">
        <v>14</v>
      </c>
      <c r="O15" s="4">
        <v>15</v>
      </c>
      <c r="P15" s="4">
        <v>16</v>
      </c>
      <c r="Q15" s="5">
        <v>17</v>
      </c>
    </row>
    <row r="16" spans="1:17" ht="15">
      <c r="A16" s="23" t="s">
        <v>22</v>
      </c>
      <c r="B16" s="23"/>
      <c r="C16" s="24"/>
      <c r="D16" s="25" t="s">
        <v>23</v>
      </c>
      <c r="E16" s="26">
        <f>E17</f>
        <v>14574722</v>
      </c>
      <c r="F16" s="25">
        <f>F17</f>
        <v>14574722</v>
      </c>
      <c r="G16" s="31">
        <f>G17</f>
        <v>10159132</v>
      </c>
      <c r="H16" s="31">
        <f>H17</f>
        <v>1103000</v>
      </c>
      <c r="I16" s="25">
        <v>0</v>
      </c>
      <c r="J16" s="26">
        <f>J17</f>
        <v>351000</v>
      </c>
      <c r="K16" s="25">
        <v>0</v>
      </c>
      <c r="L16" s="25">
        <v>0</v>
      </c>
      <c r="M16" s="25">
        <f>M17</f>
        <v>350000</v>
      </c>
      <c r="N16" s="25">
        <v>0</v>
      </c>
      <c r="O16" s="25">
        <v>0</v>
      </c>
      <c r="P16" s="25">
        <v>0</v>
      </c>
      <c r="Q16" s="26">
        <f>E16+J16</f>
        <v>14925722</v>
      </c>
    </row>
    <row r="17" spans="1:17" ht="15">
      <c r="A17" s="6" t="s">
        <v>24</v>
      </c>
      <c r="B17" s="6"/>
      <c r="C17" s="7"/>
      <c r="D17" s="8" t="s">
        <v>23</v>
      </c>
      <c r="E17" s="9">
        <f>E18+E20+E28+E32+E34+E37+E43+E23+E25</f>
        <v>14574722</v>
      </c>
      <c r="F17" s="8">
        <f>F18+F20+F25+F28+F32+F34+F37+F43+F23</f>
        <v>14574722</v>
      </c>
      <c r="G17" s="8">
        <f>G18+G20+G25+G28+G32+G34+G37+G43</f>
        <v>10159132</v>
      </c>
      <c r="H17" s="8">
        <f>H18+H20+H25+H28+H32+H34+H37+H43</f>
        <v>1103000</v>
      </c>
      <c r="I17" s="8">
        <v>0</v>
      </c>
      <c r="J17" s="9">
        <f>J20+J41</f>
        <v>351000</v>
      </c>
      <c r="K17" s="8">
        <v>0</v>
      </c>
      <c r="L17" s="8">
        <v>0</v>
      </c>
      <c r="M17" s="8">
        <f>M20+M43</f>
        <v>350000</v>
      </c>
      <c r="N17" s="8">
        <v>0</v>
      </c>
      <c r="O17" s="8">
        <v>0</v>
      </c>
      <c r="P17" s="8">
        <v>0</v>
      </c>
      <c r="Q17" s="33">
        <f aca="true" t="shared" si="0" ref="Q17:Q52">E17+J17</f>
        <v>14925722</v>
      </c>
    </row>
    <row r="18" spans="1:17" ht="15">
      <c r="A18" s="6">
        <v>110100</v>
      </c>
      <c r="B18" s="10" t="s">
        <v>25</v>
      </c>
      <c r="C18" s="7"/>
      <c r="D18" s="8" t="s">
        <v>26</v>
      </c>
      <c r="E18" s="9">
        <f>E19</f>
        <v>4969313</v>
      </c>
      <c r="F18" s="8">
        <f>F19</f>
        <v>4969313</v>
      </c>
      <c r="G18" s="8">
        <f>G19</f>
        <v>4740313</v>
      </c>
      <c r="H18" s="8">
        <f>H19</f>
        <v>32000</v>
      </c>
      <c r="I18" s="8">
        <f>I19</f>
        <v>0</v>
      </c>
      <c r="J18" s="9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33">
        <f t="shared" si="0"/>
        <v>4969313</v>
      </c>
    </row>
    <row r="19" spans="1:17" ht="66.75" customHeight="1">
      <c r="A19" s="4" t="s">
        <v>27</v>
      </c>
      <c r="B19" s="4" t="s">
        <v>28</v>
      </c>
      <c r="C19" s="11" t="s">
        <v>29</v>
      </c>
      <c r="D19" s="12" t="s">
        <v>30</v>
      </c>
      <c r="E19" s="13">
        <f>F19</f>
        <v>4969313</v>
      </c>
      <c r="F19" s="12">
        <v>4969313</v>
      </c>
      <c r="G19" s="12">
        <v>4740313</v>
      </c>
      <c r="H19" s="12">
        <v>32000</v>
      </c>
      <c r="I19" s="12">
        <v>0</v>
      </c>
      <c r="J19" s="13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29">
        <f t="shared" si="0"/>
        <v>4969313</v>
      </c>
    </row>
    <row r="20" spans="1:17" ht="15">
      <c r="A20" s="10" t="s">
        <v>31</v>
      </c>
      <c r="B20" s="6">
        <v>1000</v>
      </c>
      <c r="C20" s="7"/>
      <c r="D20" s="8" t="s">
        <v>32</v>
      </c>
      <c r="E20" s="9">
        <f>E21+E22</f>
        <v>5255175</v>
      </c>
      <c r="F20" s="8">
        <f>F21+F22</f>
        <v>5255175</v>
      </c>
      <c r="G20" s="8">
        <f>G21+G22</f>
        <v>3417585</v>
      </c>
      <c r="H20" s="8">
        <f>H21+H22</f>
        <v>815000</v>
      </c>
      <c r="I20" s="8">
        <f>I21+I22</f>
        <v>0</v>
      </c>
      <c r="J20" s="9">
        <f>M20</f>
        <v>350000</v>
      </c>
      <c r="K20" s="8">
        <v>0</v>
      </c>
      <c r="L20" s="8">
        <v>0</v>
      </c>
      <c r="M20" s="8">
        <f>M21+M22</f>
        <v>350000</v>
      </c>
      <c r="N20" s="8">
        <v>0</v>
      </c>
      <c r="O20" s="8">
        <v>0</v>
      </c>
      <c r="P20" s="8">
        <v>0</v>
      </c>
      <c r="Q20" s="33">
        <f t="shared" si="0"/>
        <v>5605175</v>
      </c>
    </row>
    <row r="21" spans="1:17" ht="15">
      <c r="A21" s="4" t="s">
        <v>33</v>
      </c>
      <c r="B21" s="4" t="s">
        <v>34</v>
      </c>
      <c r="C21" s="11" t="s">
        <v>35</v>
      </c>
      <c r="D21" s="12" t="s">
        <v>36</v>
      </c>
      <c r="E21" s="13">
        <f>F21</f>
        <v>2682692</v>
      </c>
      <c r="F21" s="12">
        <v>2682692</v>
      </c>
      <c r="G21" s="12">
        <v>2360692</v>
      </c>
      <c r="H21" s="12">
        <v>56000</v>
      </c>
      <c r="I21" s="12">
        <v>0</v>
      </c>
      <c r="J21" s="13">
        <f>M21</f>
        <v>100000</v>
      </c>
      <c r="K21" s="12">
        <v>0</v>
      </c>
      <c r="L21" s="12">
        <v>0</v>
      </c>
      <c r="M21" s="12">
        <v>100000</v>
      </c>
      <c r="N21" s="12">
        <v>0</v>
      </c>
      <c r="O21" s="12">
        <v>0</v>
      </c>
      <c r="P21" s="12">
        <v>0</v>
      </c>
      <c r="Q21" s="29">
        <f t="shared" si="0"/>
        <v>2782692</v>
      </c>
    </row>
    <row r="22" spans="1:17" ht="68.25" customHeight="1">
      <c r="A22" s="14" t="s">
        <v>37</v>
      </c>
      <c r="B22" s="4" t="s">
        <v>38</v>
      </c>
      <c r="C22" s="11" t="s">
        <v>39</v>
      </c>
      <c r="D22" s="12" t="s">
        <v>40</v>
      </c>
      <c r="E22" s="13">
        <f>F22</f>
        <v>2572483</v>
      </c>
      <c r="F22" s="12">
        <v>2572483</v>
      </c>
      <c r="G22" s="12">
        <v>1056893</v>
      </c>
      <c r="H22" s="12">
        <v>759000</v>
      </c>
      <c r="I22" s="12">
        <v>0</v>
      </c>
      <c r="J22" s="13">
        <f>M22</f>
        <v>250000</v>
      </c>
      <c r="K22" s="12">
        <v>0</v>
      </c>
      <c r="L22" s="12">
        <v>0</v>
      </c>
      <c r="M22" s="12">
        <v>250000</v>
      </c>
      <c r="N22" s="12">
        <v>0</v>
      </c>
      <c r="O22" s="12">
        <v>0</v>
      </c>
      <c r="P22" s="12">
        <v>0</v>
      </c>
      <c r="Q22" s="29">
        <f t="shared" si="0"/>
        <v>2822483</v>
      </c>
    </row>
    <row r="23" spans="1:17" ht="15.75" customHeight="1">
      <c r="A23" s="21">
        <v>112000</v>
      </c>
      <c r="B23" s="6">
        <v>2000</v>
      </c>
      <c r="C23" s="11"/>
      <c r="D23" s="8" t="s">
        <v>103</v>
      </c>
      <c r="E23" s="9">
        <f>E24</f>
        <v>325000</v>
      </c>
      <c r="F23" s="8">
        <f>F24</f>
        <v>325000</v>
      </c>
      <c r="G23" s="12"/>
      <c r="H23" s="12"/>
      <c r="I23" s="12"/>
      <c r="J23" s="9">
        <v>0</v>
      </c>
      <c r="K23" s="12"/>
      <c r="L23" s="12"/>
      <c r="M23" s="12"/>
      <c r="N23" s="12"/>
      <c r="O23" s="12"/>
      <c r="P23" s="12"/>
      <c r="Q23" s="33">
        <f t="shared" si="0"/>
        <v>325000</v>
      </c>
    </row>
    <row r="24" spans="1:17" ht="27" customHeight="1">
      <c r="A24" s="32" t="s">
        <v>105</v>
      </c>
      <c r="B24" s="4">
        <v>2111</v>
      </c>
      <c r="C24" s="15" t="s">
        <v>104</v>
      </c>
      <c r="D24" s="12" t="s">
        <v>93</v>
      </c>
      <c r="E24" s="13">
        <f>F24</f>
        <v>325000</v>
      </c>
      <c r="F24" s="12">
        <v>325000</v>
      </c>
      <c r="G24" s="12">
        <v>0</v>
      </c>
      <c r="H24" s="12">
        <v>0</v>
      </c>
      <c r="I24" s="12">
        <v>0</v>
      </c>
      <c r="J24" s="20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29">
        <f t="shared" si="0"/>
        <v>325000</v>
      </c>
    </row>
    <row r="25" spans="1:17" ht="18" customHeight="1">
      <c r="A25" s="10" t="s">
        <v>41</v>
      </c>
      <c r="B25" s="6">
        <v>3000</v>
      </c>
      <c r="C25" s="7"/>
      <c r="D25" s="8" t="s">
        <v>42</v>
      </c>
      <c r="E25" s="19">
        <f>E26+E27</f>
        <v>966726</v>
      </c>
      <c r="F25" s="8">
        <f>F26+F27</f>
        <v>966726</v>
      </c>
      <c r="G25" s="8">
        <f>G26+G27</f>
        <v>817726</v>
      </c>
      <c r="H25" s="8">
        <v>0</v>
      </c>
      <c r="I25" s="8">
        <v>0</v>
      </c>
      <c r="J25" s="9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33">
        <f t="shared" si="0"/>
        <v>966726</v>
      </c>
    </row>
    <row r="26" spans="1:17" ht="48" customHeight="1">
      <c r="A26" s="15" t="s">
        <v>43</v>
      </c>
      <c r="B26" s="4">
        <v>3241</v>
      </c>
      <c r="C26" s="15">
        <v>1090</v>
      </c>
      <c r="D26" s="12" t="s">
        <v>44</v>
      </c>
      <c r="E26" s="13">
        <f>F26</f>
        <v>856726</v>
      </c>
      <c r="F26" s="12">
        <v>856726</v>
      </c>
      <c r="G26" s="12">
        <v>817726</v>
      </c>
      <c r="H26" s="12">
        <v>0</v>
      </c>
      <c r="I26" s="12">
        <v>0</v>
      </c>
      <c r="J26" s="13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29">
        <f t="shared" si="0"/>
        <v>856726</v>
      </c>
    </row>
    <row r="27" spans="1:17" ht="33" customHeight="1">
      <c r="A27" s="4" t="s">
        <v>45</v>
      </c>
      <c r="B27" s="4" t="s">
        <v>46</v>
      </c>
      <c r="C27" s="11" t="s">
        <v>47</v>
      </c>
      <c r="D27" s="12" t="s">
        <v>48</v>
      </c>
      <c r="E27" s="13">
        <f>F27</f>
        <v>110000</v>
      </c>
      <c r="F27" s="12">
        <v>110000</v>
      </c>
      <c r="G27" s="12">
        <v>0</v>
      </c>
      <c r="H27" s="12">
        <v>0</v>
      </c>
      <c r="I27" s="12">
        <v>0</v>
      </c>
      <c r="J27" s="13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29">
        <f t="shared" si="0"/>
        <v>110000</v>
      </c>
    </row>
    <row r="28" spans="1:17" ht="15">
      <c r="A28" s="10" t="s">
        <v>49</v>
      </c>
      <c r="B28" s="6">
        <v>4000</v>
      </c>
      <c r="C28" s="7"/>
      <c r="D28" s="8" t="s">
        <v>50</v>
      </c>
      <c r="E28" s="9">
        <f>E29+E30+E31</f>
        <v>1283548</v>
      </c>
      <c r="F28" s="8">
        <f>F29+F30+F31</f>
        <v>1283548</v>
      </c>
      <c r="G28" s="8">
        <f>G29+G30</f>
        <v>1039548</v>
      </c>
      <c r="H28" s="8">
        <f>H30</f>
        <v>56000</v>
      </c>
      <c r="I28" s="8">
        <v>0</v>
      </c>
      <c r="J28" s="13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33">
        <f t="shared" si="0"/>
        <v>1283548</v>
      </c>
    </row>
    <row r="29" spans="1:17" ht="15.75" customHeight="1">
      <c r="A29" s="4" t="s">
        <v>51</v>
      </c>
      <c r="B29" s="4" t="s">
        <v>52</v>
      </c>
      <c r="C29" s="11" t="s">
        <v>53</v>
      </c>
      <c r="D29" s="12" t="s">
        <v>54</v>
      </c>
      <c r="E29" s="13">
        <f>F29</f>
        <v>249178</v>
      </c>
      <c r="F29" s="12">
        <v>249178</v>
      </c>
      <c r="G29" s="12">
        <v>236178</v>
      </c>
      <c r="H29" s="12">
        <v>0</v>
      </c>
      <c r="I29" s="12">
        <v>0</v>
      </c>
      <c r="J29" s="13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29">
        <f t="shared" si="0"/>
        <v>249178</v>
      </c>
    </row>
    <row r="30" spans="1:17" ht="44.25" customHeight="1">
      <c r="A30" s="4" t="s">
        <v>55</v>
      </c>
      <c r="B30" s="4" t="s">
        <v>56</v>
      </c>
      <c r="C30" s="11" t="s">
        <v>57</v>
      </c>
      <c r="D30" s="12" t="s">
        <v>58</v>
      </c>
      <c r="E30" s="13">
        <f>F30</f>
        <v>1004370</v>
      </c>
      <c r="F30" s="12">
        <v>1004370</v>
      </c>
      <c r="G30" s="12">
        <v>803370</v>
      </c>
      <c r="H30" s="12">
        <v>56000</v>
      </c>
      <c r="I30" s="12">
        <v>0</v>
      </c>
      <c r="J30" s="13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29">
        <f t="shared" si="0"/>
        <v>1004370</v>
      </c>
    </row>
    <row r="31" spans="1:17" ht="15">
      <c r="A31" s="4" t="s">
        <v>59</v>
      </c>
      <c r="B31" s="4" t="s">
        <v>60</v>
      </c>
      <c r="C31" s="11" t="s">
        <v>61</v>
      </c>
      <c r="D31" s="12" t="s">
        <v>62</v>
      </c>
      <c r="E31" s="13">
        <v>30000</v>
      </c>
      <c r="F31" s="12">
        <v>30000</v>
      </c>
      <c r="G31" s="12">
        <v>0</v>
      </c>
      <c r="H31" s="12">
        <v>0</v>
      </c>
      <c r="I31" s="12">
        <v>0</v>
      </c>
      <c r="J31" s="13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29">
        <f t="shared" si="0"/>
        <v>30000</v>
      </c>
    </row>
    <row r="32" spans="1:17" ht="15">
      <c r="A32" s="10" t="s">
        <v>63</v>
      </c>
      <c r="B32" s="6">
        <v>5000</v>
      </c>
      <c r="C32" s="7"/>
      <c r="D32" s="8" t="s">
        <v>64</v>
      </c>
      <c r="E32" s="9">
        <f>E33</f>
        <v>30000</v>
      </c>
      <c r="F32" s="8">
        <f>F33</f>
        <v>30000</v>
      </c>
      <c r="G32" s="8">
        <v>0</v>
      </c>
      <c r="H32" s="8">
        <v>0</v>
      </c>
      <c r="I32" s="8">
        <v>0</v>
      </c>
      <c r="J32" s="9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33">
        <f t="shared" si="0"/>
        <v>30000</v>
      </c>
    </row>
    <row r="33" spans="1:17" ht="57" customHeight="1">
      <c r="A33" s="4" t="s">
        <v>65</v>
      </c>
      <c r="B33" s="4" t="s">
        <v>66</v>
      </c>
      <c r="C33" s="11" t="s">
        <v>67</v>
      </c>
      <c r="D33" s="12" t="s">
        <v>68</v>
      </c>
      <c r="E33" s="13">
        <f>F33</f>
        <v>30000</v>
      </c>
      <c r="F33" s="12">
        <v>30000</v>
      </c>
      <c r="G33" s="12">
        <v>0</v>
      </c>
      <c r="H33" s="12">
        <v>0</v>
      </c>
      <c r="I33" s="12">
        <v>0</v>
      </c>
      <c r="J33" s="13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29">
        <f t="shared" si="0"/>
        <v>30000</v>
      </c>
    </row>
    <row r="34" spans="1:17" ht="15">
      <c r="A34" s="10" t="s">
        <v>69</v>
      </c>
      <c r="B34" s="6">
        <v>6000</v>
      </c>
      <c r="C34" s="7"/>
      <c r="D34" s="8" t="s">
        <v>70</v>
      </c>
      <c r="E34" s="9">
        <f>E35+E36</f>
        <v>778800</v>
      </c>
      <c r="F34" s="8">
        <f>F35+F36</f>
        <v>778800</v>
      </c>
      <c r="G34" s="8">
        <f>G36</f>
        <v>48800</v>
      </c>
      <c r="H34" s="8">
        <f>H36</f>
        <v>200000</v>
      </c>
      <c r="I34" s="8">
        <v>0</v>
      </c>
      <c r="J34" s="9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33">
        <f t="shared" si="0"/>
        <v>778800</v>
      </c>
    </row>
    <row r="35" spans="1:17" ht="36" customHeight="1">
      <c r="A35" s="15" t="s">
        <v>94</v>
      </c>
      <c r="B35" s="4">
        <v>6020</v>
      </c>
      <c r="C35" s="7"/>
      <c r="D35" s="12" t="s">
        <v>68</v>
      </c>
      <c r="E35" s="20">
        <f>F35</f>
        <v>150000</v>
      </c>
      <c r="F35" s="12">
        <v>150000</v>
      </c>
      <c r="G35" s="8"/>
      <c r="H35" s="8"/>
      <c r="I35" s="8"/>
      <c r="J35" s="9"/>
      <c r="K35" s="8"/>
      <c r="L35" s="8"/>
      <c r="M35" s="8"/>
      <c r="N35" s="8"/>
      <c r="O35" s="8"/>
      <c r="P35" s="8"/>
      <c r="Q35" s="29">
        <f t="shared" si="0"/>
        <v>150000</v>
      </c>
    </row>
    <row r="36" spans="1:17" ht="25.5">
      <c r="A36" s="4" t="s">
        <v>71</v>
      </c>
      <c r="B36" s="4" t="s">
        <v>72</v>
      </c>
      <c r="C36" s="11" t="s">
        <v>73</v>
      </c>
      <c r="D36" s="12" t="s">
        <v>74</v>
      </c>
      <c r="E36" s="13">
        <f>F36</f>
        <v>628800</v>
      </c>
      <c r="F36" s="12">
        <v>628800</v>
      </c>
      <c r="G36" s="12">
        <v>48800</v>
      </c>
      <c r="H36" s="12">
        <v>200000</v>
      </c>
      <c r="I36" s="12">
        <v>0</v>
      </c>
      <c r="J36" s="13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29">
        <f t="shared" si="0"/>
        <v>628800</v>
      </c>
    </row>
    <row r="37" spans="1:17" ht="15">
      <c r="A37" s="10" t="s">
        <v>75</v>
      </c>
      <c r="B37" s="6">
        <v>7000</v>
      </c>
      <c r="C37" s="7"/>
      <c r="D37" s="8" t="s">
        <v>76</v>
      </c>
      <c r="E37" s="9">
        <f>E38+E39</f>
        <v>861000</v>
      </c>
      <c r="F37" s="8">
        <f>F39+F38</f>
        <v>861000</v>
      </c>
      <c r="G37" s="8">
        <v>0</v>
      </c>
      <c r="H37" s="8">
        <v>0</v>
      </c>
      <c r="I37" s="8">
        <v>0</v>
      </c>
      <c r="J37" s="9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33">
        <f t="shared" si="0"/>
        <v>861000</v>
      </c>
    </row>
    <row r="38" spans="1:17" ht="15">
      <c r="A38" s="10" t="s">
        <v>95</v>
      </c>
      <c r="B38" s="6">
        <v>7130</v>
      </c>
      <c r="C38" s="7"/>
      <c r="D38" s="8" t="s">
        <v>96</v>
      </c>
      <c r="E38" s="9">
        <f>F38</f>
        <v>250000</v>
      </c>
      <c r="F38" s="8">
        <v>250000</v>
      </c>
      <c r="G38" s="8"/>
      <c r="H38" s="8"/>
      <c r="I38" s="8"/>
      <c r="J38" s="9"/>
      <c r="K38" s="8"/>
      <c r="L38" s="8"/>
      <c r="M38" s="8"/>
      <c r="N38" s="8"/>
      <c r="O38" s="8"/>
      <c r="P38" s="8"/>
      <c r="Q38" s="29">
        <f t="shared" si="0"/>
        <v>250000</v>
      </c>
    </row>
    <row r="39" spans="1:17" ht="30.75" customHeight="1">
      <c r="A39" s="10" t="s">
        <v>77</v>
      </c>
      <c r="B39" s="6">
        <v>7400</v>
      </c>
      <c r="C39" s="7"/>
      <c r="D39" s="8" t="s">
        <v>78</v>
      </c>
      <c r="E39" s="9">
        <f>E40</f>
        <v>611000</v>
      </c>
      <c r="F39" s="8">
        <f>F40</f>
        <v>611000</v>
      </c>
      <c r="G39" s="8">
        <v>0</v>
      </c>
      <c r="H39" s="8">
        <v>0</v>
      </c>
      <c r="I39" s="8">
        <v>0</v>
      </c>
      <c r="J39" s="9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29">
        <f t="shared" si="0"/>
        <v>611000</v>
      </c>
    </row>
    <row r="40" spans="1:17" ht="44.25" customHeight="1">
      <c r="A40" s="4" t="s">
        <v>79</v>
      </c>
      <c r="B40" s="4" t="s">
        <v>80</v>
      </c>
      <c r="C40" s="11" t="s">
        <v>81</v>
      </c>
      <c r="D40" s="12" t="s">
        <v>82</v>
      </c>
      <c r="E40" s="13">
        <f>F40</f>
        <v>611000</v>
      </c>
      <c r="F40" s="12">
        <v>611000</v>
      </c>
      <c r="G40" s="12">
        <v>0</v>
      </c>
      <c r="H40" s="12">
        <v>0</v>
      </c>
      <c r="I40" s="12">
        <v>0</v>
      </c>
      <c r="J40" s="13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29">
        <f t="shared" si="0"/>
        <v>611000</v>
      </c>
    </row>
    <row r="41" spans="1:17" ht="33.75" customHeight="1">
      <c r="A41" s="34" t="s">
        <v>108</v>
      </c>
      <c r="B41" s="35">
        <v>7600</v>
      </c>
      <c r="C41" s="36"/>
      <c r="D41" s="37" t="s">
        <v>109</v>
      </c>
      <c r="E41" s="13">
        <v>0</v>
      </c>
      <c r="F41" s="12">
        <v>0</v>
      </c>
      <c r="G41" s="12">
        <v>0</v>
      </c>
      <c r="H41" s="12">
        <v>0</v>
      </c>
      <c r="I41" s="12">
        <v>0</v>
      </c>
      <c r="J41" s="13">
        <f>M41</f>
        <v>1000</v>
      </c>
      <c r="K41" s="12">
        <v>0</v>
      </c>
      <c r="L41" s="12">
        <v>0</v>
      </c>
      <c r="M41" s="12">
        <f>M42</f>
        <v>1000</v>
      </c>
      <c r="N41" s="12">
        <v>0</v>
      </c>
      <c r="O41" s="12">
        <v>0</v>
      </c>
      <c r="P41" s="12">
        <v>0</v>
      </c>
      <c r="Q41" s="33">
        <f t="shared" si="0"/>
        <v>1000</v>
      </c>
    </row>
    <row r="42" spans="1:17" ht="44.25" customHeight="1">
      <c r="A42" s="38" t="s">
        <v>110</v>
      </c>
      <c r="B42" s="38" t="s">
        <v>111</v>
      </c>
      <c r="C42" s="39" t="s">
        <v>112</v>
      </c>
      <c r="D42" s="40" t="s">
        <v>113</v>
      </c>
      <c r="E42" s="13">
        <v>0</v>
      </c>
      <c r="F42" s="12">
        <v>0</v>
      </c>
      <c r="G42" s="12">
        <v>0</v>
      </c>
      <c r="H42" s="12">
        <v>0</v>
      </c>
      <c r="I42" s="12">
        <v>0</v>
      </c>
      <c r="J42" s="13">
        <f>M42</f>
        <v>1000</v>
      </c>
      <c r="K42" s="12">
        <v>0</v>
      </c>
      <c r="L42" s="12">
        <v>0</v>
      </c>
      <c r="M42" s="12">
        <v>1000</v>
      </c>
      <c r="N42" s="12">
        <v>0</v>
      </c>
      <c r="O42" s="12">
        <v>0</v>
      </c>
      <c r="P42" s="12">
        <v>0</v>
      </c>
      <c r="Q42" s="29">
        <f t="shared" si="0"/>
        <v>1000</v>
      </c>
    </row>
    <row r="43" spans="1:17" ht="18.75" customHeight="1">
      <c r="A43" s="10" t="s">
        <v>83</v>
      </c>
      <c r="B43" s="6">
        <v>8000</v>
      </c>
      <c r="C43" s="7"/>
      <c r="D43" s="8" t="s">
        <v>84</v>
      </c>
      <c r="E43" s="9">
        <f>E44</f>
        <v>105160</v>
      </c>
      <c r="F43" s="8">
        <f>F44</f>
        <v>105160</v>
      </c>
      <c r="G43" s="8">
        <f>G44</f>
        <v>95160</v>
      </c>
      <c r="H43" s="8">
        <v>0</v>
      </c>
      <c r="I43" s="8">
        <v>0</v>
      </c>
      <c r="J43" s="9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33">
        <f t="shared" si="0"/>
        <v>105160</v>
      </c>
    </row>
    <row r="44" spans="1:17" ht="35.25" customHeight="1">
      <c r="A44" s="4">
        <v>118130</v>
      </c>
      <c r="B44" s="4">
        <v>8130</v>
      </c>
      <c r="C44" s="11"/>
      <c r="D44" s="12" t="s">
        <v>97</v>
      </c>
      <c r="E44" s="13">
        <f>F44</f>
        <v>105160</v>
      </c>
      <c r="F44" s="12">
        <v>105160</v>
      </c>
      <c r="G44" s="12">
        <v>95160</v>
      </c>
      <c r="H44" s="12">
        <v>0</v>
      </c>
      <c r="I44" s="12">
        <v>0</v>
      </c>
      <c r="J44" s="13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29">
        <f t="shared" si="0"/>
        <v>105160</v>
      </c>
    </row>
    <row r="45" spans="1:17" ht="18" customHeight="1">
      <c r="A45" s="23">
        <v>3700000</v>
      </c>
      <c r="B45" s="23"/>
      <c r="C45" s="23"/>
      <c r="D45" s="27" t="s">
        <v>98</v>
      </c>
      <c r="E45" s="26">
        <f>E46+E48+E50</f>
        <v>886234</v>
      </c>
      <c r="F45" s="25">
        <f>F46+F48+F50</f>
        <v>886234</v>
      </c>
      <c r="G45" s="25">
        <f>G46</f>
        <v>402234</v>
      </c>
      <c r="H45" s="28"/>
      <c r="I45" s="28"/>
      <c r="J45" s="29"/>
      <c r="K45" s="30"/>
      <c r="L45" s="30"/>
      <c r="M45" s="30"/>
      <c r="N45" s="30"/>
      <c r="O45" s="30"/>
      <c r="P45" s="30"/>
      <c r="Q45" s="26">
        <f t="shared" si="0"/>
        <v>886234</v>
      </c>
    </row>
    <row r="46" spans="1:17" ht="17.25" customHeight="1">
      <c r="A46" s="6">
        <v>3710100</v>
      </c>
      <c r="B46" s="10" t="s">
        <v>25</v>
      </c>
      <c r="C46" s="6"/>
      <c r="D46" s="22" t="s">
        <v>26</v>
      </c>
      <c r="E46" s="9">
        <f>E47</f>
        <v>429234</v>
      </c>
      <c r="F46" s="8">
        <f>F47</f>
        <v>429234</v>
      </c>
      <c r="G46" s="8">
        <f>G47</f>
        <v>402234</v>
      </c>
      <c r="H46" s="12"/>
      <c r="I46" s="12"/>
      <c r="J46" s="13"/>
      <c r="K46" s="12"/>
      <c r="L46" s="12"/>
      <c r="M46" s="12"/>
      <c r="N46" s="12"/>
      <c r="O46" s="12"/>
      <c r="P46" s="12"/>
      <c r="Q46" s="29">
        <f t="shared" si="0"/>
        <v>429234</v>
      </c>
    </row>
    <row r="47" spans="1:17" ht="20.25" customHeight="1">
      <c r="A47" s="4">
        <v>3710160</v>
      </c>
      <c r="B47" s="15" t="s">
        <v>100</v>
      </c>
      <c r="C47" s="15" t="s">
        <v>29</v>
      </c>
      <c r="D47" s="12" t="s">
        <v>99</v>
      </c>
      <c r="E47" s="13">
        <f>F47</f>
        <v>429234</v>
      </c>
      <c r="F47" s="12">
        <v>429234</v>
      </c>
      <c r="G47" s="12">
        <f>329700+72534</f>
        <v>402234</v>
      </c>
      <c r="H47" s="12"/>
      <c r="I47" s="12"/>
      <c r="J47" s="13"/>
      <c r="K47" s="12"/>
      <c r="L47" s="12"/>
      <c r="M47" s="12"/>
      <c r="N47" s="12"/>
      <c r="O47" s="12"/>
      <c r="P47" s="12"/>
      <c r="Q47" s="29">
        <f t="shared" si="0"/>
        <v>429234</v>
      </c>
    </row>
    <row r="48" spans="1:17" ht="20.25" customHeight="1">
      <c r="A48" s="10" t="s">
        <v>102</v>
      </c>
      <c r="B48" s="6">
        <v>8000</v>
      </c>
      <c r="C48" s="7"/>
      <c r="D48" s="8" t="s">
        <v>84</v>
      </c>
      <c r="E48" s="9">
        <f>E49</f>
        <v>20000</v>
      </c>
      <c r="F48" s="8">
        <f>F49</f>
        <v>20000</v>
      </c>
      <c r="G48" s="12"/>
      <c r="H48" s="12"/>
      <c r="I48" s="12"/>
      <c r="J48" s="13"/>
      <c r="K48" s="12"/>
      <c r="L48" s="12"/>
      <c r="M48" s="12"/>
      <c r="N48" s="12"/>
      <c r="O48" s="12"/>
      <c r="P48" s="12"/>
      <c r="Q48" s="29">
        <f t="shared" si="0"/>
        <v>20000</v>
      </c>
    </row>
    <row r="49" spans="1:17" ht="20.25" customHeight="1">
      <c r="A49" s="4">
        <v>3718700</v>
      </c>
      <c r="B49" s="15" t="s">
        <v>85</v>
      </c>
      <c r="C49" s="15" t="s">
        <v>101</v>
      </c>
      <c r="D49" s="12" t="s">
        <v>86</v>
      </c>
      <c r="E49" s="20">
        <v>20000</v>
      </c>
      <c r="F49" s="12">
        <v>20000</v>
      </c>
      <c r="G49" s="12"/>
      <c r="H49" s="12"/>
      <c r="I49" s="12"/>
      <c r="J49" s="13"/>
      <c r="K49" s="12"/>
      <c r="L49" s="12"/>
      <c r="M49" s="12"/>
      <c r="N49" s="12"/>
      <c r="O49" s="12"/>
      <c r="P49" s="12"/>
      <c r="Q49" s="29">
        <f t="shared" si="0"/>
        <v>20000</v>
      </c>
    </row>
    <row r="50" spans="1:17" ht="15">
      <c r="A50" s="10" t="s">
        <v>106</v>
      </c>
      <c r="B50" s="6">
        <v>9000</v>
      </c>
      <c r="C50" s="7">
        <v>0</v>
      </c>
      <c r="D50" s="8" t="s">
        <v>87</v>
      </c>
      <c r="E50" s="9">
        <f>E51</f>
        <v>437000</v>
      </c>
      <c r="F50" s="8">
        <f>F51</f>
        <v>437000</v>
      </c>
      <c r="G50" s="8">
        <v>0</v>
      </c>
      <c r="H50" s="8">
        <v>0</v>
      </c>
      <c r="I50" s="8">
        <v>0</v>
      </c>
      <c r="J50" s="9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29">
        <f t="shared" si="0"/>
        <v>437000</v>
      </c>
    </row>
    <row r="51" spans="1:17" ht="45" customHeight="1">
      <c r="A51" s="6">
        <v>3719700</v>
      </c>
      <c r="B51" s="6">
        <v>9700</v>
      </c>
      <c r="C51" s="10" t="s">
        <v>88</v>
      </c>
      <c r="D51" s="8" t="s">
        <v>89</v>
      </c>
      <c r="E51" s="9">
        <f>F51</f>
        <v>437000</v>
      </c>
      <c r="F51" s="8">
        <f>F52</f>
        <v>437000</v>
      </c>
      <c r="G51" s="8">
        <v>0</v>
      </c>
      <c r="H51" s="8">
        <v>0</v>
      </c>
      <c r="I51" s="8">
        <v>0</v>
      </c>
      <c r="J51" s="9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29">
        <f t="shared" si="0"/>
        <v>437000</v>
      </c>
    </row>
    <row r="52" spans="1:17" ht="15">
      <c r="A52" s="4">
        <v>119770</v>
      </c>
      <c r="B52" s="4">
        <v>9770</v>
      </c>
      <c r="C52" s="15" t="s">
        <v>88</v>
      </c>
      <c r="D52" s="12" t="s">
        <v>90</v>
      </c>
      <c r="E52" s="13">
        <f>F52</f>
        <v>437000</v>
      </c>
      <c r="F52" s="12">
        <v>437000</v>
      </c>
      <c r="G52" s="12">
        <v>0</v>
      </c>
      <c r="H52" s="12">
        <v>0</v>
      </c>
      <c r="I52" s="12">
        <v>0</v>
      </c>
      <c r="J52" s="13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29">
        <f t="shared" si="0"/>
        <v>437000</v>
      </c>
    </row>
    <row r="53" spans="1:17" ht="12.75">
      <c r="A53" s="16" t="s">
        <v>91</v>
      </c>
      <c r="B53" s="16" t="s">
        <v>91</v>
      </c>
      <c r="C53" s="17" t="s">
        <v>91</v>
      </c>
      <c r="D53" s="9" t="s">
        <v>92</v>
      </c>
      <c r="E53" s="9">
        <f aca="true" t="shared" si="1" ref="E53:Q53">E16+E45</f>
        <v>15460956</v>
      </c>
      <c r="F53" s="9">
        <f t="shared" si="1"/>
        <v>15460956</v>
      </c>
      <c r="G53" s="9">
        <f t="shared" si="1"/>
        <v>10561366</v>
      </c>
      <c r="H53" s="9">
        <f t="shared" si="1"/>
        <v>1103000</v>
      </c>
      <c r="I53" s="9">
        <f t="shared" si="1"/>
        <v>0</v>
      </c>
      <c r="J53" s="9">
        <f t="shared" si="1"/>
        <v>351000</v>
      </c>
      <c r="K53" s="9">
        <f t="shared" si="1"/>
        <v>0</v>
      </c>
      <c r="L53" s="9">
        <f t="shared" si="1"/>
        <v>0</v>
      </c>
      <c r="M53" s="9">
        <f t="shared" si="1"/>
        <v>350000</v>
      </c>
      <c r="N53" s="9">
        <f t="shared" si="1"/>
        <v>0</v>
      </c>
      <c r="O53" s="9">
        <f t="shared" si="1"/>
        <v>0</v>
      </c>
      <c r="P53" s="9">
        <f t="shared" si="1"/>
        <v>0</v>
      </c>
      <c r="Q53" s="9">
        <f t="shared" si="1"/>
        <v>15811956</v>
      </c>
    </row>
    <row r="56" spans="2:9" ht="12.75">
      <c r="B56" s="18"/>
      <c r="I56" s="18"/>
    </row>
  </sheetData>
  <sheetProtection selectLockedCells="1" selectUnlockedCells="1"/>
  <mergeCells count="29">
    <mergeCell ref="N12:O12"/>
    <mergeCell ref="P12:P14"/>
    <mergeCell ref="G13:G14"/>
    <mergeCell ref="H13:H14"/>
    <mergeCell ref="L13:L14"/>
    <mergeCell ref="N13:N14"/>
    <mergeCell ref="O13:O14"/>
    <mergeCell ref="F12:F14"/>
    <mergeCell ref="G12:H12"/>
    <mergeCell ref="I12:I14"/>
    <mergeCell ref="J12:J14"/>
    <mergeCell ref="K12:K14"/>
    <mergeCell ref="M12:M14"/>
    <mergeCell ref="A7:Q7"/>
    <mergeCell ref="A10:Q10"/>
    <mergeCell ref="A11:A14"/>
    <mergeCell ref="B11:B14"/>
    <mergeCell ref="C11:C14"/>
    <mergeCell ref="D11:D14"/>
    <mergeCell ref="E11:I11"/>
    <mergeCell ref="J11:P11"/>
    <mergeCell ref="Q11:Q14"/>
    <mergeCell ref="E12:E14"/>
    <mergeCell ref="M1:N1"/>
    <mergeCell ref="M2:O2"/>
    <mergeCell ref="M3:R3"/>
    <mergeCell ref="N4:R4"/>
    <mergeCell ref="A5:Q5"/>
    <mergeCell ref="A6:Q6"/>
  </mergeCells>
  <printOptions/>
  <pageMargins left="0.19652777777777777" right="0.19652777777777777" top="0.39375" bottom="0.19652777777777777" header="0.5118055555555555" footer="0.5118055555555555"/>
  <pageSetup fitToHeight="50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2020-12-22T14:52:43Z</dcterms:created>
  <dcterms:modified xsi:type="dcterms:W3CDTF">2020-12-22T21:23:50Z</dcterms:modified>
  <cp:category/>
  <cp:version/>
  <cp:contentType/>
  <cp:contentStatus/>
</cp:coreProperties>
</file>